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单项工程汇总表" sheetId="2" r:id="rId1"/>
    <sheet name="建筑与装饰工程" sheetId="8" r:id="rId2"/>
    <sheet name="电气" sheetId="9" r:id="rId3"/>
    <sheet name="家具设备" sheetId="17" r:id="rId4"/>
  </sheets>
  <definedNames>
    <definedName name="_xlnm._FilterDatabase" localSheetId="2" hidden="1">电气!$A$1:$H$24</definedName>
    <definedName name="_xlnm.Print_Area" localSheetId="0">单项工程汇总表!$A$1:$C$13</definedName>
    <definedName name="_xlnm.Print_Area" localSheetId="1">建筑与装饰工程!$A$1:$H$28</definedName>
    <definedName name="_xlnm.Print_Area" localSheetId="2">电气!$A$1:$H$37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<sst xmlns="http://schemas.openxmlformats.org/spreadsheetml/2006/main" count="246" uniqueCount="126">
  <si>
    <t>单项工程费汇总表</t>
  </si>
  <si>
    <t>工程名称：南京土壤所5号楼2层实验室改造项目</t>
  </si>
  <si>
    <t>序号</t>
  </si>
  <si>
    <t>项  目  名  称</t>
  </si>
  <si>
    <t>金额(元)</t>
  </si>
  <si>
    <t>1</t>
  </si>
  <si>
    <t>分部分项工程量清单及计价表</t>
  </si>
  <si>
    <t>建筑与装饰</t>
  </si>
  <si>
    <t>电气</t>
  </si>
  <si>
    <t>家具设备</t>
  </si>
  <si>
    <t>2</t>
  </si>
  <si>
    <r>
      <rPr>
        <b/>
        <sz val="10.5"/>
        <color rgb="FF000000"/>
        <rFont val="等线"/>
        <charset val="134"/>
        <scheme val="minor"/>
      </rPr>
      <t>措施项目</t>
    </r>
    <r>
      <rPr>
        <b/>
        <sz val="10.5"/>
        <color rgb="FFFF0000"/>
        <rFont val="Calibri"/>
        <charset val="134"/>
      </rPr>
      <t>（安全文明施工费、二次搬运费、脚手架、已完工程及设备保护费、临时设施费、企业检验试验费、运输费等）</t>
    </r>
  </si>
  <si>
    <r>
      <rPr>
        <b/>
        <sz val="10.5"/>
        <color rgb="FF000000"/>
        <rFont val="等线"/>
        <charset val="134"/>
        <scheme val="minor"/>
      </rPr>
      <t>其它项目（</t>
    </r>
    <r>
      <rPr>
        <b/>
        <sz val="10.5"/>
        <color rgb="FFFF0000"/>
        <rFont val="Calibri"/>
        <charset val="134"/>
      </rPr>
      <t>如第三方检测费等</t>
    </r>
    <r>
      <rPr>
        <sz val="10"/>
        <rFont val="宋体"/>
        <charset val="134"/>
      </rPr>
      <t>）</t>
    </r>
  </si>
  <si>
    <r>
      <rPr>
        <b/>
        <sz val="10.5"/>
        <color rgb="FF000000"/>
        <rFont val="等线"/>
        <charset val="134"/>
        <scheme val="minor"/>
      </rPr>
      <t>规费</t>
    </r>
    <r>
      <rPr>
        <b/>
        <sz val="10.5"/>
        <color rgb="FFFF0000"/>
        <rFont val="Calibri"/>
        <charset val="134"/>
      </rPr>
      <t>(工程排污费、建筑安全监督管理费、社会保障费、住房公积金）</t>
    </r>
  </si>
  <si>
    <t>税金（1+2+3+4）*9%</t>
  </si>
  <si>
    <t>合 计</t>
  </si>
  <si>
    <t>分部分项工程量清单计价表</t>
  </si>
  <si>
    <t>工程名称：土壤所A2-5实验室改造项目                                          项目编号：</t>
  </si>
  <si>
    <t>项目名称</t>
  </si>
  <si>
    <t>项目特征</t>
  </si>
  <si>
    <t>计量单位</t>
  </si>
  <si>
    <t>工程数量</t>
  </si>
  <si>
    <t>金额（元）</t>
  </si>
  <si>
    <t>品牌</t>
  </si>
  <si>
    <t>综合单价</t>
  </si>
  <si>
    <t>合 价</t>
  </si>
  <si>
    <t>建筑与装饰系统汇总</t>
  </si>
  <si>
    <t>220暗室</t>
  </si>
  <si>
    <t>一</t>
  </si>
  <si>
    <t>拆除工程</t>
  </si>
  <si>
    <t>拆除顶面</t>
  </si>
  <si>
    <t>矿棉板、钙塑板吊顶拆除（含龙骨）、垃圾袋</t>
  </si>
  <si>
    <t>m2</t>
  </si>
  <si>
    <t>二</t>
  </si>
  <si>
    <t>墙面工程</t>
  </si>
  <si>
    <t>石膏板隔断</t>
  </si>
  <si>
    <t>75#镀锌轻钢龙骨+双面12mm纸面石膏板骨;架及边框制作、安装;隔板制作、安装;嵌缝、塞口;装钉压条;</t>
  </si>
  <si>
    <t>泰山</t>
  </si>
  <si>
    <t>黑色植绒吸光布</t>
  </si>
  <si>
    <t>专用胶粘贴</t>
  </si>
  <si>
    <t>隔音夹墙吸音层</t>
  </si>
  <si>
    <t>岩棉（100kg/m³）填充于夹墙内,75mm
制作、安装</t>
  </si>
  <si>
    <t>GB</t>
  </si>
  <si>
    <t>成品隔断</t>
  </si>
  <si>
    <t>80款，双玻（5mm+5mm）加百叶
铝型材，银白铝色</t>
  </si>
  <si>
    <t>黑色植绒吸光布拉帘</t>
  </si>
  <si>
    <t>拉帘杆，挂钩，黑色植绒吸光布拉帘</t>
  </si>
  <si>
    <t>三</t>
  </si>
  <si>
    <t>天棚工程</t>
  </si>
  <si>
    <t>石膏板吊顶</t>
  </si>
  <si>
    <t>轻钢龙骨+石膏板吊顶</t>
  </si>
  <si>
    <t>龙牌</t>
  </si>
  <si>
    <t>墙面无机涂料</t>
  </si>
  <si>
    <t>腻子底涂+无机涂料两遍;基层清理;刮腻子;刷、喷涂料;</t>
  </si>
  <si>
    <t>立邦</t>
  </si>
  <si>
    <t>四</t>
  </si>
  <si>
    <t>门窗工程</t>
  </si>
  <si>
    <t>钢化玻璃门双开</t>
  </si>
  <si>
    <t>1500*2200mm12厚钢化玻璃、地弹簧、门夹、不锈钢拉手</t>
  </si>
  <si>
    <t>套</t>
  </si>
  <si>
    <t>定制</t>
  </si>
  <si>
    <t>钢化玻璃单开门</t>
  </si>
  <si>
    <t>1100*2200mm12厚钢化玻璃、地弹簧、门夹、不锈钢拉手</t>
  </si>
  <si>
    <t>电气工程</t>
  </si>
  <si>
    <t>仪器分析区</t>
  </si>
  <si>
    <t>Ⅰ</t>
  </si>
  <si>
    <t>强电工程</t>
  </si>
  <si>
    <t>插座</t>
  </si>
  <si>
    <t>单相五孔插座</t>
  </si>
  <si>
    <t>1、额定电流10A
2、含开关盒暗埋
3、含插座内部接线</t>
  </si>
  <si>
    <t>只</t>
  </si>
  <si>
    <t>施耐德</t>
  </si>
  <si>
    <t>铜质地插</t>
  </si>
  <si>
    <t>桌面塔式插座</t>
  </si>
  <si>
    <t>接线盒</t>
  </si>
  <si>
    <t>钢制86盒，暗装</t>
  </si>
  <si>
    <r>
      <rPr>
        <sz val="10"/>
        <color indexed="8"/>
        <rFont val="宋体"/>
        <charset val="134"/>
      </rPr>
      <t>G</t>
    </r>
    <r>
      <rPr>
        <sz val="10"/>
        <color indexed="8"/>
        <rFont val="宋体"/>
        <charset val="134"/>
      </rPr>
      <t>B</t>
    </r>
  </si>
  <si>
    <t>电线电缆</t>
  </si>
  <si>
    <t>电气配线</t>
  </si>
  <si>
    <t>管内穿线，WDZ-BYJ4mm2</t>
  </si>
  <si>
    <t>m</t>
  </si>
  <si>
    <t>长江</t>
  </si>
  <si>
    <t>配管</t>
  </si>
  <si>
    <t>电气配管</t>
  </si>
  <si>
    <r>
      <rPr>
        <sz val="10"/>
        <rFont val="宋体"/>
        <charset val="134"/>
      </rPr>
      <t>JDG25 暗敷、壁厚大于1.</t>
    </r>
    <r>
      <rPr>
        <sz val="10"/>
        <rFont val="宋体"/>
        <charset val="134"/>
      </rPr>
      <t>6</t>
    </r>
    <r>
      <rPr>
        <sz val="10"/>
        <rFont val="宋体"/>
        <charset val="134"/>
      </rPr>
      <t>mm</t>
    </r>
  </si>
  <si>
    <t>暗室</t>
  </si>
  <si>
    <t>灯具</t>
  </si>
  <si>
    <t>成套D65/D75标准光源</t>
  </si>
  <si>
    <r>
      <rPr>
        <sz val="10"/>
        <color indexed="8"/>
        <rFont val="宋体"/>
        <charset val="134"/>
      </rPr>
      <t>1、600*600，</t>
    </r>
    <r>
      <rPr>
        <sz val="10"/>
        <color indexed="8"/>
        <rFont val="宋体"/>
        <charset val="134"/>
      </rPr>
      <t>4*36</t>
    </r>
    <r>
      <rPr>
        <sz val="10"/>
        <color indexed="8"/>
        <rFont val="宋体"/>
        <charset val="134"/>
      </rPr>
      <t>W灯箱式标准光源灯
2、灯管另配
3、含灯具吊装、接线</t>
    </r>
  </si>
  <si>
    <t>信洁</t>
  </si>
  <si>
    <t>D65/D75标准光源灯管</t>
  </si>
  <si>
    <t>D65/D75标准光源36W T8荧光灯管</t>
  </si>
  <si>
    <t>根</t>
  </si>
  <si>
    <t>开关</t>
  </si>
  <si>
    <t>双联单控翘板开关</t>
  </si>
  <si>
    <t>1、额定电流10A
2、含开关盒暗埋
3、含开关内部接线</t>
  </si>
  <si>
    <t>插座箱</t>
  </si>
  <si>
    <t>ACM 16 FNB ENU、含空开及漏保；内含，2个10A单相插座（两眼三眼各一个），1个16A单相插座及一个25A三相插座。</t>
  </si>
  <si>
    <t>管内穿线，WDZ-BYJ2.5mm2</t>
  </si>
  <si>
    <t>管内穿线，wdz-yjy5*6</t>
  </si>
  <si>
    <t>五</t>
  </si>
  <si>
    <r>
      <rPr>
        <sz val="10"/>
        <rFont val="宋体"/>
        <charset val="134"/>
      </rPr>
      <t>JDG20 暗敷、壁厚大于1.</t>
    </r>
    <r>
      <rPr>
        <sz val="10"/>
        <rFont val="宋体"/>
        <charset val="134"/>
      </rPr>
      <t>6</t>
    </r>
    <r>
      <rPr>
        <sz val="10"/>
        <rFont val="宋体"/>
        <charset val="134"/>
      </rPr>
      <t>mm</t>
    </r>
  </si>
  <si>
    <t>JDG32 暗敷、壁厚大于1.7mm</t>
  </si>
  <si>
    <t>合  价</t>
  </si>
  <si>
    <t>设备</t>
  </si>
  <si>
    <t>靠边高温台</t>
  </si>
  <si>
    <t>规格：800*600mm 15mm厚黑色大理石钢架结构</t>
  </si>
  <si>
    <t>LEAD</t>
  </si>
  <si>
    <t>光谱测量台</t>
  </si>
  <si>
    <t>半径1m，高25cm的1/4弧度黑色台面</t>
  </si>
  <si>
    <t>个</t>
  </si>
  <si>
    <t>电脑桌</t>
  </si>
  <si>
    <t>规格：1000*600mm 800mm;</t>
  </si>
  <si>
    <t>张</t>
  </si>
  <si>
    <t>全玻展示柜</t>
  </si>
  <si>
    <t>规格：长3500mm*宽1000mm*高2200mm
全玻璃陈列柜，柜体采用8mm增强钢化玻璃，柜门5mm增强钢化玻璃，搁板采用12mm增强钢化玻璃，搁板可根据实际使用情况上下调节。
底部配有20厘米不锈钢地台。配一匙通锁。带冷光照明及漏电保护装置。</t>
  </si>
  <si>
    <t>组</t>
  </si>
  <si>
    <t>操作台1</t>
  </si>
  <si>
    <t>规格：900*850 全钢结构12.7mm厚实芯理化板台面</t>
  </si>
  <si>
    <t>操作台2</t>
  </si>
  <si>
    <t>规格：1000*850 全钢结构12.7mm厚实芯理化板台面</t>
  </si>
  <si>
    <t>无人机测试台</t>
  </si>
  <si>
    <t>规格：圆形台面：高0.8m，台面直径：0.8m；12.7mm厚实芯理化板台面</t>
  </si>
  <si>
    <t>钢制通风橱</t>
  </si>
  <si>
    <t>规格：1500*1200*2400mm 25mm厚防腐蚀、耐酸碱、耐磨耐热、易清洁的陶瓷台面 抗倍特内衬板</t>
  </si>
  <si>
    <t>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</si>
</sst>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  <numFmt numFmtId="178" formatCode="0_);[Red]\(0\)"/>
    <numFmt numFmtId="179" formatCode="0.0_ "/>
    <numFmt numFmtId="180" formatCode="0.00_);\(0.00\)"/>
  </numFmts>
  <fonts count="49">
    <font>
      <sz val="10"/>
      <color theme="1"/>
      <name val="等线"/>
      <charset val="134"/>
      <scheme val="minor"/>
    </font>
    <font>
      <b/>
      <sz val="18"/>
      <color indexed="8"/>
      <name val="宋体"/>
      <charset val="134"/>
    </font>
    <font>
      <b/>
      <sz val="12"/>
      <color indexed="8"/>
      <name val="楷体_GB2312"/>
      <charset val="134"/>
    </font>
    <font>
      <b/>
      <sz val="12"/>
      <color theme="1"/>
      <name val="等线"/>
      <charset val="134"/>
      <scheme val="minor"/>
    </font>
    <font>
      <b/>
      <sz val="10"/>
      <color indexed="8"/>
      <name val="宋体"/>
      <charset val="134"/>
    </font>
    <font>
      <sz val="12"/>
      <color theme="1"/>
      <name val="等线"/>
      <charset val="134"/>
      <scheme val="minor"/>
    </font>
    <font>
      <sz val="12"/>
      <color theme="1"/>
      <name val="等线"/>
      <charset val="134"/>
    </font>
    <font>
      <sz val="11"/>
      <color indexed="8"/>
      <name val="宋体"/>
      <charset val="134"/>
    </font>
    <font>
      <sz val="12"/>
      <color indexed="8"/>
      <name val="楷体_GB2312"/>
      <charset val="134"/>
    </font>
    <font>
      <sz val="10"/>
      <color indexed="8"/>
      <name val="宋体"/>
      <charset val="134"/>
    </font>
    <font>
      <b/>
      <sz val="9.75"/>
      <color rgb="FF000000"/>
      <name val="等线"/>
      <charset val="134"/>
      <scheme val="minor"/>
    </font>
    <font>
      <sz val="10"/>
      <name val="宋体"/>
      <charset val="134"/>
    </font>
    <font>
      <sz val="9"/>
      <color theme="1"/>
      <name val="等线"/>
      <charset val="134"/>
    </font>
    <font>
      <sz val="11"/>
      <color rgb="FFFF0000"/>
      <name val="等线"/>
      <charset val="134"/>
      <scheme val="minor"/>
    </font>
    <font>
      <sz val="11"/>
      <color theme="1"/>
      <name val="等线"/>
      <charset val="134"/>
      <scheme val="minor"/>
    </font>
    <font>
      <b/>
      <sz val="10"/>
      <name val="宋体"/>
      <charset val="134"/>
    </font>
    <font>
      <b/>
      <sz val="12"/>
      <name val="宋体"/>
      <charset val="134"/>
    </font>
    <font>
      <sz val="12"/>
      <color rgb="FF000000"/>
      <name val="宋体"/>
      <charset val="134"/>
    </font>
    <font>
      <sz val="12"/>
      <name val="等线"/>
      <charset val="134"/>
      <scheme val="minor"/>
    </font>
    <font>
      <sz val="11"/>
      <name val="等线"/>
      <charset val="134"/>
      <scheme val="minor"/>
    </font>
    <font>
      <b/>
      <sz val="18"/>
      <color rgb="FF000000"/>
      <name val="等线"/>
      <charset val="134"/>
      <scheme val="minor"/>
    </font>
    <font>
      <sz val="9"/>
      <color rgb="FF000000"/>
      <name val="等线"/>
      <charset val="134"/>
      <scheme val="minor"/>
    </font>
    <font>
      <b/>
      <sz val="12"/>
      <color rgb="FF000000"/>
      <name val="等线"/>
      <charset val="134"/>
      <scheme val="minor"/>
    </font>
    <font>
      <sz val="10.5"/>
      <color rgb="FF000000"/>
      <name val="等线"/>
      <charset val="134"/>
      <scheme val="minor"/>
    </font>
    <font>
      <sz val="12"/>
      <color rgb="FF000000"/>
      <name val="等线"/>
      <charset val="134"/>
      <scheme val="minor"/>
    </font>
    <font>
      <b/>
      <sz val="10.5"/>
      <color rgb="FF000000"/>
      <name val="等线"/>
      <charset val="134"/>
      <scheme val="minor"/>
    </font>
    <font>
      <sz val="9.75"/>
      <color rgb="FF000000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name val="Times New Roman"/>
      <charset val="134"/>
    </font>
    <font>
      <sz val="12"/>
      <name val="宋体"/>
      <charset val="134"/>
    </font>
    <font>
      <b/>
      <sz val="10.5"/>
      <color rgb="FFFF0000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rgb="FFDEE0E3"/>
      </right>
      <top style="medium">
        <color rgb="FFDEE0E3"/>
      </top>
      <bottom style="medium">
        <color rgb="FFDEE0E3"/>
      </bottom>
      <diagonal/>
    </border>
    <border>
      <left style="medium">
        <color rgb="FFDEE0E3"/>
      </left>
      <right style="medium">
        <color rgb="FFDEE0E3"/>
      </right>
      <top style="medium">
        <color rgb="FFDEE0E3"/>
      </top>
      <bottom style="medium">
        <color rgb="FFDEE0E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 applyNumberFormat="0" applyFont="0" applyFill="0" applyBorder="0" applyProtection="0"/>
    <xf numFmtId="43" fontId="14" fillId="0" borderId="0" applyFont="0" applyFill="0" applyBorder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2" fontId="14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4" fillId="2" borderId="15" applyNumberFormat="0" applyFon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3" borderId="18" applyNumberFormat="0" applyAlignment="0" applyProtection="0">
      <alignment vertical="center"/>
    </xf>
    <xf numFmtId="0" fontId="36" fillId="4" borderId="19" applyNumberFormat="0" applyAlignment="0" applyProtection="0">
      <alignment vertical="center"/>
    </xf>
    <xf numFmtId="0" fontId="37" fillId="4" borderId="18" applyNumberFormat="0" applyAlignment="0" applyProtection="0">
      <alignment vertical="center"/>
    </xf>
    <xf numFmtId="0" fontId="38" fillId="5" borderId="20" applyNumberFormat="0" applyAlignment="0" applyProtection="0">
      <alignment vertical="center"/>
    </xf>
    <xf numFmtId="0" fontId="39" fillId="0" borderId="21" applyNumberFormat="0" applyFill="0" applyAlignment="0" applyProtection="0">
      <alignment vertical="center"/>
    </xf>
    <xf numFmtId="0" fontId="40" fillId="0" borderId="22" applyNumberFormat="0" applyFill="0" applyAlignment="0" applyProtection="0">
      <alignment vertical="center"/>
    </xf>
    <xf numFmtId="0" fontId="41" fillId="6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45" fillId="27" borderId="0" applyNumberFormat="0" applyBorder="0" applyAlignment="0" applyProtection="0">
      <alignment vertical="center"/>
    </xf>
    <xf numFmtId="0" fontId="44" fillId="28" borderId="0" applyNumberFormat="0" applyBorder="0" applyAlignment="0" applyProtection="0">
      <alignment vertical="center"/>
    </xf>
    <xf numFmtId="0" fontId="44" fillId="29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46" fillId="0" borderId="0"/>
    <xf numFmtId="0" fontId="47" fillId="0" borderId="0">
      <alignment vertical="center"/>
    </xf>
    <xf numFmtId="0" fontId="47" fillId="0" borderId="0"/>
    <xf numFmtId="0" fontId="14" fillId="0" borderId="0">
      <alignment vertical="center"/>
    </xf>
    <xf numFmtId="0" fontId="11" fillId="0" borderId="0"/>
    <xf numFmtId="0" fontId="11" fillId="0" borderId="0"/>
    <xf numFmtId="0" fontId="47" fillId="0" borderId="0">
      <alignment vertical="center"/>
    </xf>
  </cellStyleXfs>
  <cellXfs count="105"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176" fontId="0" fillId="0" borderId="0" xfId="0" applyNumberFormat="1" applyAlignment="1">
      <alignment vertical="center"/>
    </xf>
    <xf numFmtId="177" fontId="1" fillId="0" borderId="1" xfId="0" applyNumberFormat="1" applyFont="1" applyFill="1" applyBorder="1" applyAlignment="1" applyProtection="1">
      <alignment horizontal="center" vertical="center" wrapText="1"/>
    </xf>
    <xf numFmtId="177" fontId="1" fillId="0" borderId="2" xfId="0" applyNumberFormat="1" applyFont="1" applyFill="1" applyBorder="1" applyAlignment="1" applyProtection="1">
      <alignment horizontal="center" vertical="center" wrapText="1"/>
    </xf>
    <xf numFmtId="176" fontId="1" fillId="0" borderId="2" xfId="0" applyNumberFormat="1" applyFont="1" applyFill="1" applyBorder="1" applyAlignment="1" applyProtection="1">
      <alignment horizontal="center" vertical="center" wrapText="1"/>
    </xf>
    <xf numFmtId="177" fontId="1" fillId="0" borderId="3" xfId="0" applyNumberFormat="1" applyFont="1" applyFill="1" applyBorder="1" applyAlignment="1" applyProtection="1">
      <alignment horizontal="center" vertical="center" wrapText="1"/>
    </xf>
    <xf numFmtId="177" fontId="2" fillId="0" borderId="4" xfId="0" applyNumberFormat="1" applyFont="1" applyFill="1" applyBorder="1" applyAlignment="1" applyProtection="1">
      <alignment horizontal="center" vertical="center" wrapText="1"/>
    </xf>
    <xf numFmtId="177" fontId="2" fillId="0" borderId="0" xfId="0" applyNumberFormat="1" applyFont="1" applyFill="1" applyBorder="1" applyAlignment="1" applyProtection="1">
      <alignment horizontal="center" vertical="center" wrapText="1"/>
    </xf>
    <xf numFmtId="176" fontId="2" fillId="0" borderId="0" xfId="0" applyNumberFormat="1" applyFont="1" applyFill="1" applyBorder="1" applyAlignment="1" applyProtection="1">
      <alignment horizontal="center" vertical="center" wrapText="1"/>
    </xf>
    <xf numFmtId="177" fontId="2" fillId="0" borderId="5" xfId="0" applyNumberFormat="1" applyFont="1" applyFill="1" applyBorder="1" applyAlignment="1" applyProtection="1">
      <alignment horizontal="center" vertical="center" wrapText="1"/>
    </xf>
    <xf numFmtId="0" fontId="3" fillId="0" borderId="6" xfId="0" applyNumberFormat="1" applyFont="1" applyFill="1" applyBorder="1" applyAlignment="1" applyProtection="1">
      <alignment horizontal="left" vertical="center" wrapText="1"/>
    </xf>
    <xf numFmtId="176" fontId="3" fillId="0" borderId="6" xfId="0" applyNumberFormat="1" applyFont="1" applyFill="1" applyBorder="1" applyAlignment="1" applyProtection="1">
      <alignment horizontal="left" vertical="center" wrapText="1"/>
    </xf>
    <xf numFmtId="178" fontId="4" fillId="0" borderId="6" xfId="54" applyNumberFormat="1" applyFont="1" applyFill="1" applyBorder="1" applyAlignment="1" applyProtection="1">
      <alignment horizontal="center" vertical="center" wrapText="1"/>
    </xf>
    <xf numFmtId="177" fontId="4" fillId="0" borderId="6" xfId="54" applyNumberFormat="1" applyFont="1" applyFill="1" applyBorder="1" applyAlignment="1" applyProtection="1">
      <alignment horizontal="center" vertical="center" wrapText="1"/>
    </xf>
    <xf numFmtId="177" fontId="4" fillId="0" borderId="6" xfId="0" applyNumberFormat="1" applyFont="1" applyFill="1" applyBorder="1" applyAlignment="1" applyProtection="1">
      <alignment horizontal="center" vertical="center" wrapText="1"/>
    </xf>
    <xf numFmtId="176" fontId="4" fillId="0" borderId="6" xfId="54" applyNumberFormat="1" applyFont="1" applyFill="1" applyBorder="1" applyAlignment="1" applyProtection="1">
      <alignment horizontal="center" vertical="center" wrapText="1"/>
    </xf>
    <xf numFmtId="178" fontId="4" fillId="0" borderId="6" xfId="54" applyNumberFormat="1" applyFont="1" applyFill="1" applyBorder="1" applyAlignment="1" applyProtection="1">
      <alignment horizontal="right" vertical="center" wrapText="1"/>
    </xf>
    <xf numFmtId="178" fontId="4" fillId="0" borderId="6" xfId="0" applyNumberFormat="1" applyFont="1" applyFill="1" applyBorder="1" applyAlignment="1" applyProtection="1">
      <alignment horizontal="center" vertical="center" wrapText="1"/>
    </xf>
    <xf numFmtId="177" fontId="4" fillId="0" borderId="6" xfId="0" applyNumberFormat="1" applyFont="1" applyFill="1" applyBorder="1" applyAlignment="1" applyProtection="1">
      <alignment horizontal="left" vertical="center" wrapText="1"/>
    </xf>
    <xf numFmtId="176" fontId="4" fillId="0" borderId="6" xfId="0" applyNumberFormat="1" applyFont="1" applyFill="1" applyBorder="1" applyAlignment="1" applyProtection="1">
      <alignment vertical="center" wrapText="1"/>
    </xf>
    <xf numFmtId="176" fontId="4" fillId="0" borderId="6" xfId="54" applyNumberFormat="1" applyFont="1" applyFill="1" applyBorder="1" applyAlignment="1" applyProtection="1">
      <alignment horizontal="right" vertical="center" wrapText="1"/>
    </xf>
    <xf numFmtId="0" fontId="5" fillId="0" borderId="6" xfId="0" applyNumberFormat="1" applyFont="1" applyFill="1" applyBorder="1" applyAlignment="1" applyProtection="1">
      <alignment horizontal="center" vertical="center" wrapText="1"/>
    </xf>
    <xf numFmtId="49" fontId="5" fillId="0" borderId="6" xfId="0" applyNumberFormat="1" applyFont="1" applyFill="1" applyBorder="1" applyAlignment="1" applyProtection="1">
      <alignment horizontal="left" vertical="center" wrapText="1"/>
    </xf>
    <xf numFmtId="49" fontId="5" fillId="0" borderId="6" xfId="0" applyNumberFormat="1" applyFont="1" applyFill="1" applyBorder="1" applyAlignment="1" applyProtection="1">
      <alignment horizontal="center" vertical="center" wrapText="1"/>
    </xf>
    <xf numFmtId="176" fontId="5" fillId="0" borderId="6" xfId="0" applyNumberFormat="1" applyFont="1" applyFill="1" applyBorder="1" applyAlignment="1" applyProtection="1">
      <alignment horizontal="center" vertical="center" wrapText="1"/>
    </xf>
    <xf numFmtId="49" fontId="6" fillId="0" borderId="6" xfId="0" applyNumberFormat="1" applyFont="1" applyBorder="1" applyAlignment="1">
      <alignment horizontal="center" vertical="center"/>
    </xf>
    <xf numFmtId="176" fontId="6" fillId="0" borderId="6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7" fillId="0" borderId="0" xfId="0" applyNumberFormat="1" applyFont="1" applyFill="1" applyBorder="1" applyAlignment="1" applyProtection="1"/>
    <xf numFmtId="0" fontId="8" fillId="0" borderId="0" xfId="0" applyNumberFormat="1" applyFont="1" applyFill="1" applyBorder="1" applyAlignment="1" applyProtection="1"/>
    <xf numFmtId="0" fontId="7" fillId="0" borderId="0" xfId="0" applyNumberFormat="1" applyFont="1" applyFill="1" applyBorder="1" applyAlignment="1" applyProtection="1">
      <alignment horizontal="center"/>
    </xf>
    <xf numFmtId="0" fontId="9" fillId="0" borderId="0" xfId="0" applyNumberFormat="1" applyFont="1" applyFill="1" applyBorder="1" applyAlignment="1" applyProtection="1"/>
    <xf numFmtId="0" fontId="4" fillId="0" borderId="0" xfId="0" applyNumberFormat="1" applyFont="1" applyFill="1" applyBorder="1" applyAlignment="1" applyProtection="1"/>
    <xf numFmtId="177" fontId="9" fillId="0" borderId="0" xfId="0" applyNumberFormat="1" applyFont="1" applyFill="1" applyBorder="1" applyAlignment="1" applyProtection="1">
      <alignment horizontal="left" vertical="center" wrapText="1"/>
    </xf>
    <xf numFmtId="178" fontId="9" fillId="0" borderId="0" xfId="0" applyNumberFormat="1" applyFont="1" applyFill="1" applyBorder="1" applyAlignment="1" applyProtection="1">
      <alignment horizontal="center" vertical="center" wrapText="1"/>
    </xf>
    <xf numFmtId="177" fontId="9" fillId="0" borderId="0" xfId="0" applyNumberFormat="1" applyFont="1" applyFill="1" applyBorder="1" applyAlignment="1" applyProtection="1">
      <alignment horizontal="center" vertical="center" wrapText="1"/>
    </xf>
    <xf numFmtId="177" fontId="9" fillId="0" borderId="0" xfId="0" applyNumberFormat="1" applyFont="1" applyFill="1" applyBorder="1" applyAlignment="1" applyProtection="1">
      <alignment vertical="center" wrapText="1"/>
    </xf>
    <xf numFmtId="177" fontId="9" fillId="0" borderId="0" xfId="0" applyNumberFormat="1" applyFont="1" applyFill="1" applyBorder="1" applyAlignment="1" applyProtection="1">
      <alignment horizontal="right" vertical="center" wrapText="1"/>
    </xf>
    <xf numFmtId="0" fontId="3" fillId="0" borderId="6" xfId="0" applyNumberFormat="1" applyFont="1" applyFill="1" applyBorder="1" applyAlignment="1" applyProtection="1">
      <alignment horizontal="center" vertical="center" wrapText="1"/>
    </xf>
    <xf numFmtId="179" fontId="3" fillId="0" borderId="6" xfId="0" applyNumberFormat="1" applyFont="1" applyFill="1" applyBorder="1" applyAlignment="1" applyProtection="1">
      <alignment horizontal="center" vertical="center" wrapText="1"/>
    </xf>
    <xf numFmtId="176" fontId="3" fillId="0" borderId="6" xfId="0" applyNumberFormat="1" applyFont="1" applyFill="1" applyBorder="1" applyAlignment="1" applyProtection="1">
      <alignment horizontal="center" vertical="center" wrapText="1"/>
    </xf>
    <xf numFmtId="179" fontId="3" fillId="0" borderId="6" xfId="0" applyNumberFormat="1" applyFont="1" applyFill="1" applyBorder="1" applyAlignment="1" applyProtection="1">
      <alignment horizontal="left" vertical="center" wrapText="1"/>
    </xf>
    <xf numFmtId="178" fontId="10" fillId="0" borderId="7" xfId="0" applyNumberFormat="1" applyFont="1" applyBorder="1" applyAlignment="1">
      <alignment horizontal="center" vertical="center" wrapText="1"/>
    </xf>
    <xf numFmtId="178" fontId="10" fillId="0" borderId="8" xfId="0" applyNumberFormat="1" applyFont="1" applyBorder="1" applyAlignment="1">
      <alignment horizontal="center" vertical="center" wrapText="1"/>
    </xf>
    <xf numFmtId="178" fontId="10" fillId="0" borderId="8" xfId="0" applyNumberFormat="1" applyFont="1" applyBorder="1" applyAlignment="1">
      <alignment horizontal="right" vertical="center" wrapText="1"/>
    </xf>
    <xf numFmtId="178" fontId="10" fillId="0" borderId="9" xfId="0" applyNumberFormat="1" applyFont="1" applyBorder="1" applyAlignment="1">
      <alignment horizontal="center" vertical="center" wrapText="1"/>
    </xf>
    <xf numFmtId="177" fontId="10" fillId="0" borderId="8" xfId="0" applyNumberFormat="1" applyFont="1" applyBorder="1" applyAlignment="1">
      <alignment horizontal="center" vertical="center" wrapText="1"/>
    </xf>
    <xf numFmtId="177" fontId="4" fillId="0" borderId="6" xfId="0" applyNumberFormat="1" applyFont="1" applyFill="1" applyBorder="1" applyAlignment="1" applyProtection="1">
      <alignment vertical="center" wrapText="1"/>
    </xf>
    <xf numFmtId="177" fontId="9" fillId="0" borderId="6" xfId="54" applyNumberFormat="1" applyFont="1" applyFill="1" applyBorder="1" applyAlignment="1" applyProtection="1">
      <alignment horizontal="right" vertical="center" wrapText="1"/>
    </xf>
    <xf numFmtId="177" fontId="9" fillId="0" borderId="6" xfId="0" applyNumberFormat="1" applyFont="1" applyFill="1" applyBorder="1" applyAlignment="1" applyProtection="1">
      <alignment horizontal="center" vertical="center" wrapText="1"/>
    </xf>
    <xf numFmtId="178" fontId="9" fillId="0" borderId="6" xfId="0" applyNumberFormat="1" applyFont="1" applyFill="1" applyBorder="1" applyAlignment="1" applyProtection="1">
      <alignment horizontal="center" vertical="center" wrapText="1"/>
    </xf>
    <xf numFmtId="177" fontId="9" fillId="0" borderId="6" xfId="0" applyNumberFormat="1" applyFont="1" applyFill="1" applyBorder="1" applyAlignment="1" applyProtection="1">
      <alignment horizontal="left" vertical="center" wrapText="1"/>
    </xf>
    <xf numFmtId="177" fontId="9" fillId="0" borderId="6" xfId="54" applyNumberFormat="1" applyFont="1" applyFill="1" applyBorder="1" applyAlignment="1">
      <alignment vertical="center" wrapText="1"/>
    </xf>
    <xf numFmtId="177" fontId="11" fillId="0" borderId="6" xfId="54" applyNumberFormat="1" applyFont="1" applyFill="1" applyBorder="1" applyAlignment="1" applyProtection="1">
      <alignment horizontal="right" vertical="center" wrapText="1"/>
    </xf>
    <xf numFmtId="177" fontId="11" fillId="0" borderId="6" xfId="0" applyNumberFormat="1" applyFont="1" applyFill="1" applyBorder="1" applyAlignment="1" applyProtection="1">
      <alignment vertical="center" wrapText="1"/>
    </xf>
    <xf numFmtId="177" fontId="4" fillId="0" borderId="6" xfId="54" applyNumberFormat="1" applyFont="1" applyFill="1" applyBorder="1" applyAlignment="1" applyProtection="1">
      <alignment horizontal="right" vertical="center" wrapText="1"/>
    </xf>
    <xf numFmtId="0" fontId="12" fillId="0" borderId="6" xfId="0" applyFont="1" applyBorder="1" applyAlignment="1">
      <alignment horizontal="left" vertical="center" wrapText="1"/>
    </xf>
    <xf numFmtId="0" fontId="5" fillId="0" borderId="0" xfId="0" applyNumberFormat="1" applyFont="1" applyFill="1" applyBorder="1" applyAlignment="1" applyProtection="1">
      <alignment vertical="center"/>
    </xf>
    <xf numFmtId="0" fontId="13" fillId="0" borderId="0" xfId="0" applyNumberFormat="1" applyFont="1" applyFill="1" applyBorder="1" applyAlignment="1" applyProtection="1">
      <alignment vertical="center"/>
    </xf>
    <xf numFmtId="0" fontId="14" fillId="0" borderId="0" xfId="0" applyNumberFormat="1" applyFont="1" applyFill="1" applyBorder="1" applyAlignment="1" applyProtection="1">
      <alignment vertical="center"/>
    </xf>
    <xf numFmtId="179" fontId="14" fillId="0" borderId="0" xfId="0" applyNumberFormat="1" applyFont="1" applyFill="1" applyBorder="1" applyAlignment="1" applyProtection="1">
      <alignment vertical="center"/>
    </xf>
    <xf numFmtId="176" fontId="14" fillId="0" borderId="0" xfId="0" applyNumberFormat="1" applyFont="1" applyFill="1" applyBorder="1" applyAlignment="1" applyProtection="1">
      <alignment vertical="center"/>
    </xf>
    <xf numFmtId="178" fontId="15" fillId="0" borderId="10" xfId="51" applyNumberFormat="1" applyFont="1" applyFill="1" applyBorder="1" applyAlignment="1" applyProtection="1">
      <alignment horizontal="center" vertical="center" wrapText="1"/>
    </xf>
    <xf numFmtId="178" fontId="15" fillId="0" borderId="11" xfId="51" applyNumberFormat="1" applyFont="1" applyFill="1" applyBorder="1" applyAlignment="1" applyProtection="1">
      <alignment horizontal="left" vertical="center" wrapText="1"/>
    </xf>
    <xf numFmtId="178" fontId="15" fillId="0" borderId="11" xfId="51" applyNumberFormat="1" applyFont="1" applyFill="1" applyBorder="1" applyAlignment="1" applyProtection="1">
      <alignment horizontal="center" vertical="center" wrapText="1"/>
    </xf>
    <xf numFmtId="179" fontId="15" fillId="0" borderId="11" xfId="51" applyNumberFormat="1" applyFont="1" applyFill="1" applyBorder="1" applyAlignment="1" applyProtection="1">
      <alignment horizontal="center" vertical="center" wrapText="1"/>
    </xf>
    <xf numFmtId="176" fontId="15" fillId="0" borderId="11" xfId="51" applyNumberFormat="1" applyFont="1" applyFill="1" applyBorder="1" applyAlignment="1" applyProtection="1">
      <alignment horizontal="center" vertical="center" wrapText="1"/>
    </xf>
    <xf numFmtId="176" fontId="15" fillId="0" borderId="11" xfId="51" applyNumberFormat="1" applyFont="1" applyFill="1" applyBorder="1" applyAlignment="1">
      <alignment horizontal="right" vertical="center" wrapText="1"/>
    </xf>
    <xf numFmtId="177" fontId="15" fillId="0" borderId="12" xfId="51" applyNumberFormat="1" applyFont="1" applyFill="1" applyBorder="1" applyAlignment="1" applyProtection="1">
      <alignment horizontal="center" vertical="center" wrapText="1"/>
    </xf>
    <xf numFmtId="178" fontId="16" fillId="0" borderId="6" xfId="52" applyNumberFormat="1" applyFont="1" applyFill="1" applyBorder="1" applyAlignment="1">
      <alignment horizontal="center" vertical="center" wrapText="1"/>
    </xf>
    <xf numFmtId="177" fontId="16" fillId="0" borderId="6" xfId="52" applyNumberFormat="1" applyFont="1" applyFill="1" applyBorder="1" applyAlignment="1">
      <alignment horizontal="center" vertical="center" wrapText="1"/>
    </xf>
    <xf numFmtId="179" fontId="16" fillId="0" borderId="6" xfId="52" applyNumberFormat="1" applyFont="1" applyFill="1" applyBorder="1" applyAlignment="1">
      <alignment horizontal="center" vertical="center" wrapText="1"/>
    </xf>
    <xf numFmtId="176" fontId="16" fillId="0" borderId="6" xfId="52" applyNumberFormat="1" applyFont="1" applyFill="1" applyBorder="1" applyAlignment="1">
      <alignment horizontal="center" vertical="center" wrapText="1"/>
    </xf>
    <xf numFmtId="176" fontId="17" fillId="0" borderId="6" xfId="0" applyNumberFormat="1" applyFont="1" applyFill="1" applyBorder="1" applyAlignment="1" applyProtection="1">
      <alignment horizontal="right" vertical="center"/>
    </xf>
    <xf numFmtId="0" fontId="5" fillId="0" borderId="6" xfId="0" applyNumberFormat="1" applyFont="1" applyFill="1" applyBorder="1" applyAlignment="1" applyProtection="1">
      <alignment horizontal="left" vertical="center" wrapText="1"/>
    </xf>
    <xf numFmtId="179" fontId="5" fillId="0" borderId="6" xfId="0" applyNumberFormat="1" applyFont="1" applyFill="1" applyBorder="1" applyAlignment="1" applyProtection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49" fontId="18" fillId="0" borderId="6" xfId="0" applyNumberFormat="1" applyFont="1" applyFill="1" applyBorder="1" applyAlignment="1" applyProtection="1">
      <alignment horizontal="left" vertical="center" wrapText="1"/>
    </xf>
    <xf numFmtId="0" fontId="3" fillId="0" borderId="13" xfId="0" applyNumberFormat="1" applyFont="1" applyFill="1" applyBorder="1" applyAlignment="1" applyProtection="1">
      <alignment vertical="center" wrapText="1"/>
    </xf>
    <xf numFmtId="0" fontId="3" fillId="0" borderId="14" xfId="0" applyNumberFormat="1" applyFont="1" applyFill="1" applyBorder="1" applyAlignment="1" applyProtection="1">
      <alignment vertical="center" wrapText="1"/>
    </xf>
    <xf numFmtId="0" fontId="5" fillId="0" borderId="14" xfId="0" applyNumberFormat="1" applyFont="1" applyFill="1" applyBorder="1" applyAlignment="1" applyProtection="1">
      <alignment vertical="center" wrapText="1"/>
    </xf>
    <xf numFmtId="0" fontId="5" fillId="0" borderId="14" xfId="0" applyNumberFormat="1" applyFont="1" applyFill="1" applyBorder="1" applyAlignment="1" applyProtection="1">
      <alignment wrapText="1"/>
    </xf>
    <xf numFmtId="0" fontId="19" fillId="0" borderId="0" xfId="0" applyNumberFormat="1" applyFont="1" applyFill="1" applyBorder="1" applyAlignment="1" applyProtection="1">
      <alignment vertical="center"/>
    </xf>
    <xf numFmtId="0" fontId="5" fillId="0" borderId="13" xfId="0" applyNumberFormat="1" applyFont="1" applyFill="1" applyBorder="1" applyAlignment="1" applyProtection="1">
      <alignment vertical="center" wrapText="1"/>
    </xf>
    <xf numFmtId="49" fontId="20" fillId="0" borderId="6" xfId="0" applyNumberFormat="1" applyFont="1" applyBorder="1" applyAlignment="1">
      <alignment horizontal="center" vertical="center"/>
    </xf>
    <xf numFmtId="0" fontId="21" fillId="0" borderId="0" xfId="0" applyFont="1" applyAlignment="1">
      <alignment vertical="center"/>
    </xf>
    <xf numFmtId="49" fontId="22" fillId="0" borderId="6" xfId="0" applyNumberFormat="1" applyFont="1" applyBorder="1" applyAlignment="1">
      <alignment horizontal="left" vertical="center"/>
    </xf>
    <xf numFmtId="49" fontId="22" fillId="0" borderId="6" xfId="0" applyNumberFormat="1" applyFont="1" applyBorder="1" applyAlignment="1">
      <alignment horizontal="left" vertical="center" wrapText="1"/>
    </xf>
    <xf numFmtId="49" fontId="22" fillId="0" borderId="6" xfId="0" applyNumberFormat="1" applyFont="1" applyBorder="1" applyAlignment="1">
      <alignment horizontal="center" vertical="center" wrapText="1"/>
    </xf>
    <xf numFmtId="180" fontId="22" fillId="0" borderId="6" xfId="0" applyNumberFormat="1" applyFont="1" applyBorder="1" applyAlignment="1">
      <alignment horizontal="center" vertical="center" wrapText="1"/>
    </xf>
    <xf numFmtId="180" fontId="23" fillId="0" borderId="6" xfId="0" applyNumberFormat="1" applyFont="1" applyBorder="1" applyAlignment="1">
      <alignment horizontal="center" vertical="center"/>
    </xf>
    <xf numFmtId="0" fontId="22" fillId="0" borderId="6" xfId="0" applyFont="1" applyBorder="1" applyAlignment="1">
      <alignment horizontal="center" vertical="center"/>
    </xf>
    <xf numFmtId="180" fontId="24" fillId="0" borderId="6" xfId="0" applyNumberFormat="1" applyFont="1" applyBorder="1" applyAlignment="1">
      <alignment horizontal="center" vertical="center"/>
    </xf>
    <xf numFmtId="49" fontId="25" fillId="0" borderId="6" xfId="0" applyNumberFormat="1" applyFont="1" applyBorder="1" applyAlignment="1">
      <alignment horizontal="center" vertical="center"/>
    </xf>
    <xf numFmtId="49" fontId="25" fillId="0" borderId="6" xfId="0" applyNumberFormat="1" applyFont="1" applyBorder="1" applyAlignment="1">
      <alignment horizontal="left" vertical="center" wrapText="1"/>
    </xf>
    <xf numFmtId="0" fontId="23" fillId="0" borderId="6" xfId="0" applyFont="1" applyBorder="1" applyAlignment="1">
      <alignment horizontal="center" vertical="center"/>
    </xf>
    <xf numFmtId="0" fontId="25" fillId="0" borderId="6" xfId="0" applyFont="1" applyBorder="1" applyAlignment="1">
      <alignment horizontal="center" vertical="center"/>
    </xf>
    <xf numFmtId="0" fontId="25" fillId="0" borderId="6" xfId="0" applyFont="1" applyBorder="1" applyAlignment="1">
      <alignment horizontal="left" vertical="center" wrapText="1"/>
    </xf>
    <xf numFmtId="0" fontId="25" fillId="0" borderId="6" xfId="0" applyFont="1" applyBorder="1" applyAlignment="1">
      <alignment horizontal="center" vertical="center" wrapText="1"/>
    </xf>
    <xf numFmtId="180" fontId="25" fillId="0" borderId="6" xfId="0" applyNumberFormat="1" applyFont="1" applyBorder="1" applyAlignment="1">
      <alignment horizontal="center" vertical="center"/>
    </xf>
    <xf numFmtId="0" fontId="26" fillId="0" borderId="0" xfId="0" applyFont="1" applyAlignment="1"/>
    <xf numFmtId="180" fontId="26" fillId="0" borderId="0" xfId="0" applyNumberFormat="1" applyFont="1" applyAlignment="1"/>
    <xf numFmtId="180" fontId="21" fillId="0" borderId="0" xfId="0" applyNumberFormat="1" applyFont="1" applyAlignment="1">
      <alignment vertical="center"/>
    </xf>
    <xf numFmtId="176" fontId="21" fillId="0" borderId="0" xfId="0" applyNumberFormat="1" applyFont="1" applyAlignment="1">
      <alignment vertical="center"/>
    </xf>
  </cellXfs>
  <cellStyles count="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装饰" xfId="49"/>
    <cellStyle name="常规 10 3" xfId="50"/>
    <cellStyle name="0,0_x000d__x000a_NA_x000d__x000a_" xfId="51"/>
    <cellStyle name="常规_H报价体系20150512（建筑工程整理初稿）" xfId="52"/>
    <cellStyle name="常规 7" xfId="53"/>
    <cellStyle name="0,0&#13;&#10;NA&#13;&#10;" xfId="54"/>
    <cellStyle name="常规 10" xfId="55"/>
    <cellStyle name="常规 14" xfId="56"/>
    <cellStyle name="常规 2" xfId="57"/>
    <cellStyle name="常规_分部分项工程量清单计价表 3" xfId="58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E0E0E0"/>
      <rgbColor rgb="00FF0000"/>
      <rgbColor rgb="000000FF"/>
      <rgbColor rgb="00808080"/>
      <rgbColor rgb="00D4D0C8"/>
      <rgbColor rgb="00ACA899"/>
      <rgbColor rgb="00ECE9D8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3</xdr:row>
      <xdr:rowOff>0</xdr:rowOff>
    </xdr:from>
    <xdr:to>
      <xdr:col>0</xdr:col>
      <xdr:colOff>86360</xdr:colOff>
      <xdr:row>3</xdr:row>
      <xdr:rowOff>133350</xdr:rowOff>
    </xdr:to>
    <xdr:pic>
      <xdr:nvPicPr>
        <xdr:cNvPr id="2" name="图片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628650"/>
          <a:ext cx="8636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86360</xdr:colOff>
      <xdr:row>3</xdr:row>
      <xdr:rowOff>133350</xdr:rowOff>
    </xdr:to>
    <xdr:pic>
      <xdr:nvPicPr>
        <xdr:cNvPr id="3" name="图片 2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628650"/>
          <a:ext cx="8636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86360</xdr:colOff>
      <xdr:row>3</xdr:row>
      <xdr:rowOff>133350</xdr:rowOff>
    </xdr:to>
    <xdr:pic>
      <xdr:nvPicPr>
        <xdr:cNvPr id="4" name="图片 3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628650"/>
          <a:ext cx="8636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86360</xdr:colOff>
      <xdr:row>3</xdr:row>
      <xdr:rowOff>133350</xdr:rowOff>
    </xdr:to>
    <xdr:pic>
      <xdr:nvPicPr>
        <xdr:cNvPr id="5" name="图片 4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628650"/>
          <a:ext cx="8636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86360</xdr:colOff>
      <xdr:row>3</xdr:row>
      <xdr:rowOff>133350</xdr:rowOff>
    </xdr:to>
    <xdr:pic>
      <xdr:nvPicPr>
        <xdr:cNvPr id="6" name="图片 5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628650"/>
          <a:ext cx="8636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86360</xdr:colOff>
      <xdr:row>3</xdr:row>
      <xdr:rowOff>133350</xdr:rowOff>
    </xdr:to>
    <xdr:pic>
      <xdr:nvPicPr>
        <xdr:cNvPr id="7" name="图片 6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628650"/>
          <a:ext cx="8636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86360</xdr:colOff>
      <xdr:row>3</xdr:row>
      <xdr:rowOff>133350</xdr:rowOff>
    </xdr:to>
    <xdr:pic>
      <xdr:nvPicPr>
        <xdr:cNvPr id="8" name="图片 7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628650"/>
          <a:ext cx="8636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86360</xdr:colOff>
      <xdr:row>3</xdr:row>
      <xdr:rowOff>133350</xdr:rowOff>
    </xdr:to>
    <xdr:pic>
      <xdr:nvPicPr>
        <xdr:cNvPr id="9" name="图片 8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628650"/>
          <a:ext cx="8636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86360</xdr:colOff>
      <xdr:row>6</xdr:row>
      <xdr:rowOff>133350</xdr:rowOff>
    </xdr:to>
    <xdr:pic>
      <xdr:nvPicPr>
        <xdr:cNvPr id="10" name="图片 9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1133475"/>
          <a:ext cx="8636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86360</xdr:colOff>
      <xdr:row>6</xdr:row>
      <xdr:rowOff>133350</xdr:rowOff>
    </xdr:to>
    <xdr:pic>
      <xdr:nvPicPr>
        <xdr:cNvPr id="11" name="图片 10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1133475"/>
          <a:ext cx="8636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86360</xdr:colOff>
      <xdr:row>6</xdr:row>
      <xdr:rowOff>133350</xdr:rowOff>
    </xdr:to>
    <xdr:pic>
      <xdr:nvPicPr>
        <xdr:cNvPr id="12" name="图片 1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1133475"/>
          <a:ext cx="8636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86360</xdr:colOff>
      <xdr:row>6</xdr:row>
      <xdr:rowOff>133350</xdr:rowOff>
    </xdr:to>
    <xdr:pic>
      <xdr:nvPicPr>
        <xdr:cNvPr id="13" name="图片 12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1133475"/>
          <a:ext cx="8636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86360</xdr:colOff>
      <xdr:row>6</xdr:row>
      <xdr:rowOff>133350</xdr:rowOff>
    </xdr:to>
    <xdr:pic>
      <xdr:nvPicPr>
        <xdr:cNvPr id="14" name="图片 13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1133475"/>
          <a:ext cx="8636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86360</xdr:colOff>
      <xdr:row>6</xdr:row>
      <xdr:rowOff>133350</xdr:rowOff>
    </xdr:to>
    <xdr:pic>
      <xdr:nvPicPr>
        <xdr:cNvPr id="15" name="图片 14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1133475"/>
          <a:ext cx="8636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86360</xdr:colOff>
      <xdr:row>6</xdr:row>
      <xdr:rowOff>133350</xdr:rowOff>
    </xdr:to>
    <xdr:pic>
      <xdr:nvPicPr>
        <xdr:cNvPr id="16" name="图片 15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1133475"/>
          <a:ext cx="8636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86360</xdr:colOff>
      <xdr:row>6</xdr:row>
      <xdr:rowOff>133350</xdr:rowOff>
    </xdr:to>
    <xdr:pic>
      <xdr:nvPicPr>
        <xdr:cNvPr id="17" name="图片 16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1133475"/>
          <a:ext cx="8636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86360</xdr:colOff>
      <xdr:row>21</xdr:row>
      <xdr:rowOff>133350</xdr:rowOff>
    </xdr:to>
    <xdr:pic>
      <xdr:nvPicPr>
        <xdr:cNvPr id="18" name="图片 17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6257925"/>
          <a:ext cx="8636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86360</xdr:colOff>
      <xdr:row>21</xdr:row>
      <xdr:rowOff>133350</xdr:rowOff>
    </xdr:to>
    <xdr:pic>
      <xdr:nvPicPr>
        <xdr:cNvPr id="19" name="图片 18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6257925"/>
          <a:ext cx="8636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86360</xdr:colOff>
      <xdr:row>21</xdr:row>
      <xdr:rowOff>133350</xdr:rowOff>
    </xdr:to>
    <xdr:pic>
      <xdr:nvPicPr>
        <xdr:cNvPr id="20" name="图片 19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6257925"/>
          <a:ext cx="8636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86360</xdr:colOff>
      <xdr:row>21</xdr:row>
      <xdr:rowOff>133350</xdr:rowOff>
    </xdr:to>
    <xdr:pic>
      <xdr:nvPicPr>
        <xdr:cNvPr id="21" name="图片 20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6257925"/>
          <a:ext cx="8636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86360</xdr:colOff>
      <xdr:row>21</xdr:row>
      <xdr:rowOff>133350</xdr:rowOff>
    </xdr:to>
    <xdr:pic>
      <xdr:nvPicPr>
        <xdr:cNvPr id="22" name="图片 2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6257925"/>
          <a:ext cx="8636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86360</xdr:colOff>
      <xdr:row>21</xdr:row>
      <xdr:rowOff>133350</xdr:rowOff>
    </xdr:to>
    <xdr:pic>
      <xdr:nvPicPr>
        <xdr:cNvPr id="23" name="图片 22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6257925"/>
          <a:ext cx="8636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86360</xdr:colOff>
      <xdr:row>21</xdr:row>
      <xdr:rowOff>133350</xdr:rowOff>
    </xdr:to>
    <xdr:pic>
      <xdr:nvPicPr>
        <xdr:cNvPr id="24" name="图片 23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6257925"/>
          <a:ext cx="8636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86360</xdr:colOff>
      <xdr:row>21</xdr:row>
      <xdr:rowOff>133350</xdr:rowOff>
    </xdr:to>
    <xdr:pic>
      <xdr:nvPicPr>
        <xdr:cNvPr id="25" name="图片 24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6257925"/>
          <a:ext cx="8636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86360</xdr:colOff>
      <xdr:row>28</xdr:row>
      <xdr:rowOff>133350</xdr:rowOff>
    </xdr:to>
    <xdr:pic>
      <xdr:nvPicPr>
        <xdr:cNvPr id="26" name="图片 25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8724900"/>
          <a:ext cx="8636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86360</xdr:colOff>
      <xdr:row>28</xdr:row>
      <xdr:rowOff>133350</xdr:rowOff>
    </xdr:to>
    <xdr:pic>
      <xdr:nvPicPr>
        <xdr:cNvPr id="27" name="图片 26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8724900"/>
          <a:ext cx="8636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86360</xdr:colOff>
      <xdr:row>28</xdr:row>
      <xdr:rowOff>133350</xdr:rowOff>
    </xdr:to>
    <xdr:pic>
      <xdr:nvPicPr>
        <xdr:cNvPr id="28" name="图片 27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8724900"/>
          <a:ext cx="8636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86360</xdr:colOff>
      <xdr:row>28</xdr:row>
      <xdr:rowOff>133350</xdr:rowOff>
    </xdr:to>
    <xdr:pic>
      <xdr:nvPicPr>
        <xdr:cNvPr id="29" name="图片 28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8724900"/>
          <a:ext cx="8636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86360</xdr:colOff>
      <xdr:row>28</xdr:row>
      <xdr:rowOff>133350</xdr:rowOff>
    </xdr:to>
    <xdr:pic>
      <xdr:nvPicPr>
        <xdr:cNvPr id="30" name="图片 29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8724900"/>
          <a:ext cx="8636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86360</xdr:colOff>
      <xdr:row>28</xdr:row>
      <xdr:rowOff>133350</xdr:rowOff>
    </xdr:to>
    <xdr:pic>
      <xdr:nvPicPr>
        <xdr:cNvPr id="31" name="图片 30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8724900"/>
          <a:ext cx="8636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86360</xdr:colOff>
      <xdr:row>28</xdr:row>
      <xdr:rowOff>133350</xdr:rowOff>
    </xdr:to>
    <xdr:pic>
      <xdr:nvPicPr>
        <xdr:cNvPr id="32" name="图片 3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8724900"/>
          <a:ext cx="8636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86360</xdr:colOff>
      <xdr:row>28</xdr:row>
      <xdr:rowOff>133350</xdr:rowOff>
    </xdr:to>
    <xdr:pic>
      <xdr:nvPicPr>
        <xdr:cNvPr id="33" name="图片 32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8724900"/>
          <a:ext cx="86360" cy="1333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3</xdr:row>
      <xdr:rowOff>0</xdr:rowOff>
    </xdr:from>
    <xdr:to>
      <xdr:col>0</xdr:col>
      <xdr:colOff>86360</xdr:colOff>
      <xdr:row>3</xdr:row>
      <xdr:rowOff>133350</xdr:rowOff>
    </xdr:to>
    <xdr:pic>
      <xdr:nvPicPr>
        <xdr:cNvPr id="2" name="图片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914400"/>
          <a:ext cx="8636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86360</xdr:colOff>
      <xdr:row>3</xdr:row>
      <xdr:rowOff>133350</xdr:rowOff>
    </xdr:to>
    <xdr:pic>
      <xdr:nvPicPr>
        <xdr:cNvPr id="3" name="图片 2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914400"/>
          <a:ext cx="8636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86360</xdr:colOff>
      <xdr:row>3</xdr:row>
      <xdr:rowOff>133350</xdr:rowOff>
    </xdr:to>
    <xdr:pic>
      <xdr:nvPicPr>
        <xdr:cNvPr id="4" name="图片 3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914400"/>
          <a:ext cx="8636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86360</xdr:colOff>
      <xdr:row>3</xdr:row>
      <xdr:rowOff>133350</xdr:rowOff>
    </xdr:to>
    <xdr:pic>
      <xdr:nvPicPr>
        <xdr:cNvPr id="5" name="图片 4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914400"/>
          <a:ext cx="8636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86360</xdr:colOff>
      <xdr:row>3</xdr:row>
      <xdr:rowOff>133350</xdr:rowOff>
    </xdr:to>
    <xdr:pic>
      <xdr:nvPicPr>
        <xdr:cNvPr id="6" name="图片 5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914400"/>
          <a:ext cx="8636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86360</xdr:colOff>
      <xdr:row>3</xdr:row>
      <xdr:rowOff>133350</xdr:rowOff>
    </xdr:to>
    <xdr:pic>
      <xdr:nvPicPr>
        <xdr:cNvPr id="7" name="图片 6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914400"/>
          <a:ext cx="8636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86360</xdr:colOff>
      <xdr:row>3</xdr:row>
      <xdr:rowOff>133350</xdr:rowOff>
    </xdr:to>
    <xdr:pic>
      <xdr:nvPicPr>
        <xdr:cNvPr id="8" name="图片 7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914400"/>
          <a:ext cx="8636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86360</xdr:colOff>
      <xdr:row>3</xdr:row>
      <xdr:rowOff>133350</xdr:rowOff>
    </xdr:to>
    <xdr:pic>
      <xdr:nvPicPr>
        <xdr:cNvPr id="9" name="图片 8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914400"/>
          <a:ext cx="86360" cy="1333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K190"/>
  <sheetViews>
    <sheetView tabSelected="1" view="pageBreakPreview" zoomScaleNormal="100" workbookViewId="0">
      <selection activeCell="B11" sqref="B11"/>
    </sheetView>
  </sheetViews>
  <sheetFormatPr defaultColWidth="14" defaultRowHeight="12.75"/>
  <cols>
    <col min="1" max="1" width="14" customWidth="1"/>
    <col min="2" max="2" width="65" customWidth="1"/>
    <col min="3" max="3" width="27" customWidth="1"/>
    <col min="4" max="6" width="13" customWidth="1"/>
    <col min="7" max="7" width="14" customWidth="1"/>
    <col min="8" max="8" width="81" customWidth="1"/>
    <col min="9" max="9" width="27" customWidth="1"/>
    <col min="10" max="11" width="13" customWidth="1"/>
    <col min="12" max="20" width="15" customWidth="1"/>
  </cols>
  <sheetData>
    <row r="1" ht="36" customHeight="1" spans="1:6">
      <c r="A1" s="85" t="s">
        <v>0</v>
      </c>
      <c r="B1" s="85"/>
      <c r="C1" s="85"/>
      <c r="D1" s="86"/>
      <c r="E1" s="86"/>
      <c r="F1" s="86"/>
    </row>
    <row r="2" ht="23" customHeight="1" spans="1:6">
      <c r="A2" s="87"/>
      <c r="B2" s="87"/>
      <c r="C2" s="87"/>
      <c r="D2" s="86"/>
      <c r="E2" s="86"/>
      <c r="F2" s="86"/>
    </row>
    <row r="3" ht="23" customHeight="1" spans="1:6">
      <c r="A3" s="88" t="s">
        <v>1</v>
      </c>
      <c r="B3" s="88"/>
      <c r="C3" s="88"/>
      <c r="D3" s="86"/>
      <c r="E3" s="86"/>
      <c r="F3" s="86"/>
    </row>
    <row r="4" ht="15.75" spans="1:6">
      <c r="A4" s="89" t="s">
        <v>2</v>
      </c>
      <c r="B4" s="89" t="s">
        <v>3</v>
      </c>
      <c r="C4" s="90" t="s">
        <v>4</v>
      </c>
      <c r="D4" s="86"/>
      <c r="E4" s="86"/>
      <c r="F4" s="86"/>
    </row>
    <row r="5" ht="15.75" spans="1:6">
      <c r="A5" s="89" t="s">
        <v>5</v>
      </c>
      <c r="B5" s="88" t="s">
        <v>6</v>
      </c>
      <c r="C5" s="91">
        <f>SUM(C6:C8)</f>
        <v>0</v>
      </c>
      <c r="D5" s="86"/>
      <c r="E5" s="86"/>
      <c r="F5" s="86"/>
    </row>
    <row r="6" ht="15.75" spans="1:6">
      <c r="A6" s="92">
        <v>1.1</v>
      </c>
      <c r="B6" s="88" t="s">
        <v>7</v>
      </c>
      <c r="C6" s="93">
        <f>建筑与装饰工程!G6</f>
        <v>0</v>
      </c>
      <c r="D6" s="86"/>
      <c r="E6" s="86"/>
      <c r="F6" s="86"/>
    </row>
    <row r="7" ht="15.75" spans="1:6">
      <c r="A7" s="92">
        <v>1.2</v>
      </c>
      <c r="B7" s="88" t="s">
        <v>8</v>
      </c>
      <c r="C7" s="93">
        <f>电气!G6</f>
        <v>0</v>
      </c>
      <c r="D7" s="86"/>
      <c r="E7" s="86"/>
      <c r="F7" s="86"/>
    </row>
    <row r="8" ht="15.75" spans="1:6">
      <c r="A8" s="92">
        <v>1.3</v>
      </c>
      <c r="B8" s="88" t="s">
        <v>9</v>
      </c>
      <c r="C8" s="93">
        <f>家具设备!G6</f>
        <v>0</v>
      </c>
      <c r="D8" s="86"/>
      <c r="E8" s="86"/>
      <c r="F8" s="86"/>
    </row>
    <row r="9" ht="26.25" spans="1:11">
      <c r="A9" s="94" t="s">
        <v>10</v>
      </c>
      <c r="B9" s="95" t="s">
        <v>11</v>
      </c>
      <c r="C9" s="96">
        <f>C5*6%</f>
        <v>0</v>
      </c>
      <c r="D9" s="86"/>
      <c r="E9" s="86"/>
      <c r="F9" s="86"/>
      <c r="G9" s="86"/>
      <c r="H9" s="86"/>
      <c r="I9" s="103"/>
      <c r="J9" s="86"/>
      <c r="K9" s="86"/>
    </row>
    <row r="10" ht="13.5" spans="1:11">
      <c r="A10" s="97">
        <v>3</v>
      </c>
      <c r="B10" s="98" t="s">
        <v>12</v>
      </c>
      <c r="C10" s="91"/>
      <c r="D10" s="86"/>
      <c r="E10" s="86"/>
      <c r="F10" s="86"/>
      <c r="G10" s="86"/>
      <c r="H10" s="86"/>
      <c r="I10" s="103"/>
      <c r="J10" s="86"/>
      <c r="K10" s="86"/>
    </row>
    <row r="11" ht="27" spans="1:11">
      <c r="A11" s="97">
        <v>4</v>
      </c>
      <c r="B11" s="98" t="s">
        <v>13</v>
      </c>
      <c r="C11" s="91">
        <f>(C5+C9+C10)*3%</f>
        <v>0</v>
      </c>
      <c r="D11" s="86"/>
      <c r="E11" s="86"/>
      <c r="F11" s="86"/>
      <c r="G11" s="86"/>
      <c r="H11" s="86"/>
      <c r="I11" s="103"/>
      <c r="J11" s="86"/>
      <c r="K11" s="86"/>
    </row>
    <row r="12" ht="21" customHeight="1" spans="1:11">
      <c r="A12" s="97">
        <v>5</v>
      </c>
      <c r="B12" s="98" t="s">
        <v>14</v>
      </c>
      <c r="C12" s="91">
        <f>(C5+C9+C10+C11)*9%</f>
        <v>0</v>
      </c>
      <c r="D12" s="86"/>
      <c r="E12" s="86"/>
      <c r="F12" s="86"/>
      <c r="G12" s="86"/>
      <c r="H12" s="86"/>
      <c r="I12" s="103"/>
      <c r="J12" s="86"/>
      <c r="K12" s="86"/>
    </row>
    <row r="13" ht="19" customHeight="1" spans="1:11">
      <c r="A13" s="97"/>
      <c r="B13" s="99" t="s">
        <v>15</v>
      </c>
      <c r="C13" s="100">
        <f>C5+C9+C11+C12</f>
        <v>0</v>
      </c>
      <c r="D13" s="86"/>
      <c r="E13" s="86"/>
      <c r="F13" s="86"/>
      <c r="G13" s="86"/>
      <c r="H13" s="86"/>
      <c r="I13" s="103"/>
      <c r="J13" s="86"/>
      <c r="K13" s="86"/>
    </row>
    <row r="14" ht="19" customHeight="1" spans="1:11">
      <c r="A14" s="101"/>
      <c r="B14" s="101"/>
      <c r="C14" s="102"/>
      <c r="D14" s="86"/>
      <c r="E14" s="86"/>
      <c r="F14" s="86"/>
      <c r="G14" s="86"/>
      <c r="H14" s="86"/>
      <c r="I14" s="103"/>
      <c r="J14" s="86"/>
      <c r="K14" s="86"/>
    </row>
    <row r="15" ht="19" customHeight="1" spans="1:11">
      <c r="A15" s="86"/>
      <c r="B15" s="86"/>
      <c r="C15" s="103"/>
      <c r="D15" s="86"/>
      <c r="E15" s="86"/>
      <c r="F15" s="86"/>
      <c r="G15" s="86"/>
      <c r="H15" s="86"/>
      <c r="I15" s="103"/>
      <c r="J15" s="86"/>
      <c r="K15" s="86"/>
    </row>
    <row r="16" ht="19" customHeight="1" spans="1:11">
      <c r="A16" s="86"/>
      <c r="B16" s="86"/>
      <c r="C16" s="103"/>
      <c r="D16" s="86"/>
      <c r="E16" s="86"/>
      <c r="F16" s="86"/>
      <c r="G16" s="86"/>
      <c r="H16" s="86"/>
      <c r="I16" s="103"/>
      <c r="J16" s="86"/>
      <c r="K16" s="86"/>
    </row>
    <row r="17" ht="19" customHeight="1" spans="1:11">
      <c r="A17" s="86"/>
      <c r="B17" s="86"/>
      <c r="C17" s="103"/>
      <c r="D17" s="86"/>
      <c r="E17" s="86"/>
      <c r="F17" s="86"/>
      <c r="G17" s="86"/>
      <c r="H17" s="86"/>
      <c r="I17" s="103"/>
      <c r="J17" s="86"/>
      <c r="K17" s="86"/>
    </row>
    <row r="18" ht="19" customHeight="1" spans="1:11">
      <c r="A18" s="86"/>
      <c r="B18" s="86"/>
      <c r="C18" s="103"/>
      <c r="D18" s="86"/>
      <c r="E18" s="86"/>
      <c r="F18" s="86"/>
      <c r="G18" s="86"/>
      <c r="H18" s="86"/>
      <c r="I18" s="103"/>
      <c r="J18" s="86"/>
      <c r="K18" s="86"/>
    </row>
    <row r="19" ht="19" customHeight="1" spans="1:11">
      <c r="A19" s="86"/>
      <c r="B19" s="86"/>
      <c r="C19" s="103"/>
      <c r="D19" s="86"/>
      <c r="E19" s="86"/>
      <c r="F19" s="86"/>
      <c r="G19" s="86"/>
      <c r="H19" s="86"/>
      <c r="I19" s="103"/>
      <c r="J19" s="86"/>
      <c r="K19" s="86"/>
    </row>
    <row r="20" ht="19" customHeight="1" spans="1:11">
      <c r="A20" s="86"/>
      <c r="B20" s="86"/>
      <c r="C20" s="103"/>
      <c r="D20" s="86"/>
      <c r="E20" s="86"/>
      <c r="F20" s="86"/>
      <c r="G20" s="86"/>
      <c r="H20" s="86"/>
      <c r="I20" s="103"/>
      <c r="J20" s="86"/>
      <c r="K20" s="86"/>
    </row>
    <row r="21" ht="19" customHeight="1" spans="1:11">
      <c r="A21" s="86"/>
      <c r="B21" s="86"/>
      <c r="C21" s="103"/>
      <c r="D21" s="86"/>
      <c r="E21" s="86"/>
      <c r="F21" s="86"/>
      <c r="G21" s="86"/>
      <c r="H21" s="86"/>
      <c r="I21" s="103"/>
      <c r="J21" s="86"/>
      <c r="K21" s="86"/>
    </row>
    <row r="22" ht="19" customHeight="1" spans="1:11">
      <c r="A22" s="86"/>
      <c r="B22" s="86"/>
      <c r="C22" s="103"/>
      <c r="D22" s="86"/>
      <c r="E22" s="86"/>
      <c r="F22" s="86"/>
      <c r="G22" s="86"/>
      <c r="H22" s="86"/>
      <c r="I22" s="103"/>
      <c r="J22" s="86"/>
      <c r="K22" s="86"/>
    </row>
    <row r="23" ht="19" customHeight="1" spans="1:11">
      <c r="A23" s="86"/>
      <c r="B23" s="86"/>
      <c r="C23" s="103"/>
      <c r="D23" s="86"/>
      <c r="E23" s="86"/>
      <c r="F23" s="86"/>
      <c r="G23" s="86"/>
      <c r="H23" s="86"/>
      <c r="I23" s="103"/>
      <c r="J23" s="86"/>
      <c r="K23" s="86"/>
    </row>
    <row r="24" ht="19" customHeight="1" spans="1:11">
      <c r="A24" s="86"/>
      <c r="B24" s="86"/>
      <c r="C24" s="103"/>
      <c r="D24" s="86"/>
      <c r="E24" s="86"/>
      <c r="F24" s="86"/>
      <c r="G24" s="86"/>
      <c r="H24" s="86"/>
      <c r="I24" s="103"/>
      <c r="J24" s="86"/>
      <c r="K24" s="86"/>
    </row>
    <row r="25" ht="19" customHeight="1" spans="1:11">
      <c r="A25" s="86"/>
      <c r="B25" s="86"/>
      <c r="C25" s="103"/>
      <c r="D25" s="86"/>
      <c r="E25" s="86"/>
      <c r="F25" s="86"/>
      <c r="G25" s="86"/>
      <c r="H25" s="86"/>
      <c r="I25" s="103"/>
      <c r="J25" s="86"/>
      <c r="K25" s="86"/>
    </row>
    <row r="26" ht="19" customHeight="1" spans="1:11">
      <c r="A26" s="86"/>
      <c r="B26" s="86"/>
      <c r="C26" s="103"/>
      <c r="D26" s="86"/>
      <c r="E26" s="86"/>
      <c r="F26" s="86"/>
      <c r="G26" s="86"/>
      <c r="H26" s="86"/>
      <c r="I26" s="103"/>
      <c r="J26" s="86"/>
      <c r="K26" s="86"/>
    </row>
    <row r="27" ht="19" customHeight="1" spans="1:11">
      <c r="A27" s="86"/>
      <c r="B27" s="86"/>
      <c r="C27" s="103"/>
      <c r="D27" s="86"/>
      <c r="E27" s="86"/>
      <c r="F27" s="86"/>
      <c r="G27" s="86"/>
      <c r="H27" s="86"/>
      <c r="I27" s="103"/>
      <c r="J27" s="86"/>
      <c r="K27" s="86"/>
    </row>
    <row r="28" ht="19" customHeight="1" spans="1:11">
      <c r="A28" s="86"/>
      <c r="B28" s="86"/>
      <c r="C28" s="103"/>
      <c r="D28" s="86"/>
      <c r="E28" s="86"/>
      <c r="F28" s="86"/>
      <c r="G28" s="86"/>
      <c r="H28" s="86"/>
      <c r="I28" s="103"/>
      <c r="J28" s="86"/>
      <c r="K28" s="86"/>
    </row>
    <row r="29" ht="19" customHeight="1" spans="1:11">
      <c r="A29" s="86"/>
      <c r="B29" s="86"/>
      <c r="C29" s="103"/>
      <c r="D29" s="86"/>
      <c r="E29" s="86"/>
      <c r="F29" s="86"/>
      <c r="G29" s="86"/>
      <c r="H29" s="86"/>
      <c r="I29" s="103"/>
      <c r="J29" s="86"/>
      <c r="K29" s="86"/>
    </row>
    <row r="30" ht="19" customHeight="1" spans="1:11">
      <c r="A30" s="86"/>
      <c r="B30" s="86"/>
      <c r="C30" s="103"/>
      <c r="D30" s="86"/>
      <c r="E30" s="86"/>
      <c r="F30" s="86"/>
      <c r="G30" s="86"/>
      <c r="H30" s="86"/>
      <c r="I30" s="103"/>
      <c r="J30" s="86"/>
      <c r="K30" s="86"/>
    </row>
    <row r="31" ht="19" customHeight="1" spans="1:11">
      <c r="A31" s="86"/>
      <c r="B31" s="86"/>
      <c r="C31" s="103"/>
      <c r="D31" s="86"/>
      <c r="E31" s="86"/>
      <c r="F31" s="86"/>
      <c r="G31" s="86"/>
      <c r="H31" s="86"/>
      <c r="I31" s="103"/>
      <c r="J31" s="86"/>
      <c r="K31" s="86"/>
    </row>
    <row r="32" ht="19" customHeight="1" spans="1:11">
      <c r="A32" s="86"/>
      <c r="B32" s="86"/>
      <c r="C32" s="103"/>
      <c r="D32" s="86"/>
      <c r="E32" s="86"/>
      <c r="F32" s="86"/>
      <c r="G32" s="86"/>
      <c r="H32" s="86"/>
      <c r="I32" s="103"/>
      <c r="J32" s="86"/>
      <c r="K32" s="86"/>
    </row>
    <row r="33" ht="19" customHeight="1" spans="1:11">
      <c r="A33" s="86"/>
      <c r="B33" s="86"/>
      <c r="C33" s="103"/>
      <c r="D33" s="86"/>
      <c r="E33" s="86"/>
      <c r="F33" s="86"/>
      <c r="G33" s="86"/>
      <c r="H33" s="86"/>
      <c r="I33" s="103"/>
      <c r="J33" s="86"/>
      <c r="K33" s="86"/>
    </row>
    <row r="34" ht="19" customHeight="1" spans="1:11">
      <c r="A34" s="86"/>
      <c r="B34" s="86"/>
      <c r="C34" s="103"/>
      <c r="D34" s="86"/>
      <c r="E34" s="86"/>
      <c r="F34" s="86"/>
      <c r="G34" s="86"/>
      <c r="H34" s="86"/>
      <c r="I34" s="103"/>
      <c r="J34" s="86"/>
      <c r="K34" s="86"/>
    </row>
    <row r="35" ht="19" customHeight="1" spans="1:11">
      <c r="A35" s="86"/>
      <c r="B35" s="86"/>
      <c r="C35" s="103"/>
      <c r="D35" s="86"/>
      <c r="E35" s="86"/>
      <c r="F35" s="86"/>
      <c r="G35" s="86"/>
      <c r="H35" s="86"/>
      <c r="I35" s="103"/>
      <c r="J35" s="86"/>
      <c r="K35" s="86"/>
    </row>
    <row r="36" ht="19" customHeight="1" spans="1:11">
      <c r="A36" s="86"/>
      <c r="B36" s="86"/>
      <c r="C36" s="103"/>
      <c r="D36" s="86"/>
      <c r="E36" s="86"/>
      <c r="F36" s="86"/>
      <c r="G36" s="86"/>
      <c r="H36" s="86"/>
      <c r="I36" s="103"/>
      <c r="J36" s="86"/>
      <c r="K36" s="86"/>
    </row>
    <row r="37" ht="19" customHeight="1" spans="1:11">
      <c r="A37" s="86"/>
      <c r="B37" s="86"/>
      <c r="C37" s="103"/>
      <c r="D37" s="86"/>
      <c r="E37" s="86"/>
      <c r="F37" s="86"/>
      <c r="G37" s="86"/>
      <c r="H37" s="86"/>
      <c r="I37" s="103"/>
      <c r="J37" s="86"/>
      <c r="K37" s="86"/>
    </row>
    <row r="38" ht="19" customHeight="1" spans="1:11">
      <c r="A38" s="86"/>
      <c r="B38" s="86"/>
      <c r="C38" s="103"/>
      <c r="D38" s="86"/>
      <c r="E38" s="86"/>
      <c r="F38" s="86"/>
      <c r="G38" s="86"/>
      <c r="H38" s="86"/>
      <c r="I38" s="103"/>
      <c r="J38" s="86"/>
      <c r="K38" s="86"/>
    </row>
    <row r="39" ht="19" customHeight="1" spans="1:11">
      <c r="A39" s="86"/>
      <c r="B39" s="86"/>
      <c r="C39" s="103"/>
      <c r="D39" s="86"/>
      <c r="E39" s="86"/>
      <c r="F39" s="86"/>
      <c r="G39" s="86"/>
      <c r="H39" s="86"/>
      <c r="I39" s="103"/>
      <c r="J39" s="86"/>
      <c r="K39" s="86"/>
    </row>
    <row r="40" ht="19" customHeight="1" spans="1:11">
      <c r="A40" s="86"/>
      <c r="B40" s="86"/>
      <c r="C40" s="103"/>
      <c r="D40" s="86"/>
      <c r="E40" s="86"/>
      <c r="F40" s="86"/>
      <c r="G40" s="86"/>
      <c r="H40" s="86"/>
      <c r="I40" s="103"/>
      <c r="J40" s="86"/>
      <c r="K40" s="86"/>
    </row>
    <row r="41" ht="19" customHeight="1" spans="1:11">
      <c r="A41" s="86"/>
      <c r="B41" s="86"/>
      <c r="C41" s="103"/>
      <c r="D41" s="86"/>
      <c r="E41" s="86"/>
      <c r="F41" s="86"/>
      <c r="G41" s="86"/>
      <c r="H41" s="86"/>
      <c r="I41" s="103"/>
      <c r="J41" s="86"/>
      <c r="K41" s="86"/>
    </row>
    <row r="42" ht="19" customHeight="1" spans="1:11">
      <c r="A42" s="86"/>
      <c r="B42" s="86"/>
      <c r="C42" s="103"/>
      <c r="D42" s="86"/>
      <c r="E42" s="86"/>
      <c r="F42" s="86"/>
      <c r="G42" s="86"/>
      <c r="H42" s="86"/>
      <c r="I42" s="103"/>
      <c r="J42" s="86"/>
      <c r="K42" s="86"/>
    </row>
    <row r="43" ht="19" customHeight="1" spans="1:11">
      <c r="A43" s="86"/>
      <c r="B43" s="86"/>
      <c r="C43" s="103"/>
      <c r="D43" s="86"/>
      <c r="E43" s="86"/>
      <c r="F43" s="86"/>
      <c r="G43" s="86"/>
      <c r="H43" s="86"/>
      <c r="I43" s="103"/>
      <c r="J43" s="86"/>
      <c r="K43" s="86"/>
    </row>
    <row r="44" ht="19" customHeight="1" spans="1:11">
      <c r="A44" s="86"/>
      <c r="B44" s="86"/>
      <c r="C44" s="103"/>
      <c r="D44" s="86"/>
      <c r="E44" s="86"/>
      <c r="F44" s="86"/>
      <c r="G44" s="86"/>
      <c r="H44" s="86"/>
      <c r="I44" s="103"/>
      <c r="J44" s="86"/>
      <c r="K44" s="86"/>
    </row>
    <row r="45" ht="19" customHeight="1" spans="1:11">
      <c r="A45" s="86"/>
      <c r="B45" s="86"/>
      <c r="C45" s="103"/>
      <c r="D45" s="86"/>
      <c r="E45" s="86"/>
      <c r="F45" s="86"/>
      <c r="G45" s="86"/>
      <c r="H45" s="86"/>
      <c r="I45" s="103"/>
      <c r="J45" s="86"/>
      <c r="K45" s="86"/>
    </row>
    <row r="46" ht="19" customHeight="1" spans="1:11">
      <c r="A46" s="86"/>
      <c r="B46" s="86"/>
      <c r="C46" s="103"/>
      <c r="D46" s="86"/>
      <c r="E46" s="86"/>
      <c r="F46" s="86"/>
      <c r="G46" s="86"/>
      <c r="H46" s="86"/>
      <c r="I46" s="103"/>
      <c r="J46" s="86"/>
      <c r="K46" s="86"/>
    </row>
    <row r="47" ht="19" customHeight="1" spans="1:11">
      <c r="A47" s="86"/>
      <c r="B47" s="86"/>
      <c r="C47" s="103"/>
      <c r="D47" s="86"/>
      <c r="E47" s="86"/>
      <c r="F47" s="86"/>
      <c r="G47" s="86"/>
      <c r="H47" s="86"/>
      <c r="I47" s="103"/>
      <c r="J47" s="86"/>
      <c r="K47" s="86"/>
    </row>
    <row r="48" ht="19" customHeight="1" spans="1:11">
      <c r="A48" s="86"/>
      <c r="B48" s="86"/>
      <c r="C48" s="103"/>
      <c r="D48" s="86"/>
      <c r="E48" s="86"/>
      <c r="F48" s="86"/>
      <c r="G48" s="86"/>
      <c r="H48" s="86"/>
      <c r="I48" s="103"/>
      <c r="J48" s="86"/>
      <c r="K48" s="86"/>
    </row>
    <row r="49" ht="19" customHeight="1" spans="1:11">
      <c r="A49" s="86"/>
      <c r="B49" s="86"/>
      <c r="C49" s="103"/>
      <c r="D49" s="86"/>
      <c r="E49" s="86"/>
      <c r="F49" s="86"/>
      <c r="G49" s="86"/>
      <c r="H49" s="86"/>
      <c r="I49" s="103"/>
      <c r="J49" s="86"/>
      <c r="K49" s="86"/>
    </row>
    <row r="50" ht="19" customHeight="1" spans="1:11">
      <c r="A50" s="86"/>
      <c r="B50" s="86"/>
      <c r="C50" s="103"/>
      <c r="D50" s="86"/>
      <c r="E50" s="86"/>
      <c r="F50" s="86"/>
      <c r="G50" s="86"/>
      <c r="H50" s="86"/>
      <c r="I50" s="103"/>
      <c r="J50" s="86"/>
      <c r="K50" s="86"/>
    </row>
    <row r="51" ht="19" customHeight="1" spans="1:11">
      <c r="A51" s="86"/>
      <c r="B51" s="86"/>
      <c r="C51" s="103"/>
      <c r="D51" s="86"/>
      <c r="E51" s="86"/>
      <c r="F51" s="86"/>
      <c r="G51" s="86"/>
      <c r="H51" s="86"/>
      <c r="I51" s="103"/>
      <c r="J51" s="86"/>
      <c r="K51" s="86"/>
    </row>
    <row r="52" ht="19" customHeight="1" spans="1:11">
      <c r="A52" s="86"/>
      <c r="B52" s="86"/>
      <c r="C52" s="103"/>
      <c r="D52" s="86"/>
      <c r="E52" s="86"/>
      <c r="F52" s="86"/>
      <c r="G52" s="86"/>
      <c r="H52" s="86"/>
      <c r="I52" s="103"/>
      <c r="J52" s="86"/>
      <c r="K52" s="86"/>
    </row>
    <row r="53" ht="19" customHeight="1" spans="1:11">
      <c r="A53" s="86"/>
      <c r="B53" s="86"/>
      <c r="C53" s="103"/>
      <c r="D53" s="86"/>
      <c r="E53" s="86"/>
      <c r="F53" s="86"/>
      <c r="G53" s="86"/>
      <c r="H53" s="86"/>
      <c r="I53" s="103"/>
      <c r="J53" s="86"/>
      <c r="K53" s="86"/>
    </row>
    <row r="54" ht="19" customHeight="1" spans="1:11">
      <c r="A54" s="86"/>
      <c r="B54" s="86"/>
      <c r="C54" s="103"/>
      <c r="D54" s="86"/>
      <c r="E54" s="86"/>
      <c r="F54" s="86"/>
      <c r="G54" s="86"/>
      <c r="H54" s="86"/>
      <c r="I54" s="103"/>
      <c r="J54" s="86"/>
      <c r="K54" s="86"/>
    </row>
    <row r="55" ht="19" customHeight="1" spans="1:11">
      <c r="A55" s="86"/>
      <c r="B55" s="86"/>
      <c r="C55" s="103"/>
      <c r="D55" s="86"/>
      <c r="E55" s="86"/>
      <c r="F55" s="86"/>
      <c r="G55" s="86"/>
      <c r="H55" s="86"/>
      <c r="I55" s="103"/>
      <c r="J55" s="86"/>
      <c r="K55" s="86"/>
    </row>
    <row r="56" ht="19" customHeight="1" spans="1:11">
      <c r="A56" s="86"/>
      <c r="B56" s="86"/>
      <c r="C56" s="103"/>
      <c r="D56" s="86"/>
      <c r="E56" s="86"/>
      <c r="F56" s="86"/>
      <c r="G56" s="86"/>
      <c r="H56" s="86"/>
      <c r="I56" s="103"/>
      <c r="J56" s="86"/>
      <c r="K56" s="86"/>
    </row>
    <row r="57" ht="19" customHeight="1" spans="1:11">
      <c r="A57" s="86"/>
      <c r="B57" s="86"/>
      <c r="C57" s="103"/>
      <c r="D57" s="86"/>
      <c r="E57" s="86"/>
      <c r="F57" s="86"/>
      <c r="G57" s="86"/>
      <c r="H57" s="86"/>
      <c r="I57" s="103"/>
      <c r="J57" s="86"/>
      <c r="K57" s="86"/>
    </row>
    <row r="58" ht="19" customHeight="1" spans="1:11">
      <c r="A58" s="86"/>
      <c r="B58" s="86"/>
      <c r="C58" s="103"/>
      <c r="D58" s="86"/>
      <c r="E58" s="86"/>
      <c r="F58" s="86"/>
      <c r="G58" s="86"/>
      <c r="H58" s="86"/>
      <c r="I58" s="103"/>
      <c r="J58" s="86"/>
      <c r="K58" s="86"/>
    </row>
    <row r="59" ht="19" customHeight="1" spans="1:11">
      <c r="A59" s="86"/>
      <c r="B59" s="86"/>
      <c r="C59" s="103"/>
      <c r="D59" s="86"/>
      <c r="E59" s="86"/>
      <c r="F59" s="86"/>
      <c r="G59" s="86"/>
      <c r="H59" s="86"/>
      <c r="I59" s="103"/>
      <c r="J59" s="86"/>
      <c r="K59" s="86"/>
    </row>
    <row r="60" ht="19" customHeight="1" spans="1:11">
      <c r="A60" s="86"/>
      <c r="B60" s="86"/>
      <c r="C60" s="103"/>
      <c r="D60" s="86"/>
      <c r="E60" s="86"/>
      <c r="F60" s="86"/>
      <c r="G60" s="86"/>
      <c r="H60" s="86"/>
      <c r="I60" s="103"/>
      <c r="J60" s="86"/>
      <c r="K60" s="86"/>
    </row>
    <row r="61" ht="19" customHeight="1" spans="1:11">
      <c r="A61" s="86"/>
      <c r="B61" s="86"/>
      <c r="C61" s="103"/>
      <c r="D61" s="86"/>
      <c r="E61" s="86"/>
      <c r="F61" s="86"/>
      <c r="G61" s="86"/>
      <c r="H61" s="86"/>
      <c r="I61" s="103"/>
      <c r="J61" s="86"/>
      <c r="K61" s="86"/>
    </row>
    <row r="62" ht="19" customHeight="1" spans="1:11">
      <c r="A62" s="86"/>
      <c r="B62" s="86"/>
      <c r="C62" s="103"/>
      <c r="D62" s="86"/>
      <c r="E62" s="86"/>
      <c r="F62" s="86"/>
      <c r="G62" s="86"/>
      <c r="H62" s="86"/>
      <c r="I62" s="103"/>
      <c r="J62" s="86"/>
      <c r="K62" s="86"/>
    </row>
    <row r="63" ht="19" customHeight="1" spans="1:11">
      <c r="A63" s="86"/>
      <c r="B63" s="86"/>
      <c r="C63" s="103"/>
      <c r="D63" s="86"/>
      <c r="E63" s="86"/>
      <c r="F63" s="86"/>
      <c r="G63" s="86"/>
      <c r="H63" s="86"/>
      <c r="I63" s="103"/>
      <c r="J63" s="86"/>
      <c r="K63" s="86"/>
    </row>
    <row r="64" ht="19" customHeight="1" spans="1:11">
      <c r="A64" s="86"/>
      <c r="B64" s="86"/>
      <c r="C64" s="103"/>
      <c r="D64" s="86"/>
      <c r="E64" s="86"/>
      <c r="F64" s="86"/>
      <c r="G64" s="86"/>
      <c r="H64" s="86"/>
      <c r="I64" s="103"/>
      <c r="J64" s="86"/>
      <c r="K64" s="86"/>
    </row>
    <row r="65" ht="19" customHeight="1" spans="1:11">
      <c r="A65" s="86"/>
      <c r="B65" s="86"/>
      <c r="C65" s="103"/>
      <c r="D65" s="86"/>
      <c r="E65" s="86"/>
      <c r="F65" s="86"/>
      <c r="G65" s="86"/>
      <c r="H65" s="86"/>
      <c r="I65" s="103"/>
      <c r="J65" s="86"/>
      <c r="K65" s="86"/>
    </row>
    <row r="66" ht="19" customHeight="1" spans="1:11">
      <c r="A66" s="86"/>
      <c r="B66" s="86"/>
      <c r="C66" s="103"/>
      <c r="D66" s="86"/>
      <c r="E66" s="86"/>
      <c r="F66" s="86"/>
      <c r="G66" s="86"/>
      <c r="H66" s="86"/>
      <c r="I66" s="103"/>
      <c r="J66" s="86"/>
      <c r="K66" s="86"/>
    </row>
    <row r="67" ht="19" customHeight="1" spans="1:11">
      <c r="A67" s="86"/>
      <c r="B67" s="86"/>
      <c r="C67" s="103"/>
      <c r="D67" s="86"/>
      <c r="E67" s="86"/>
      <c r="F67" s="86"/>
      <c r="G67" s="86"/>
      <c r="H67" s="86"/>
      <c r="I67" s="103"/>
      <c r="J67" s="86"/>
      <c r="K67" s="86"/>
    </row>
    <row r="68" ht="19" customHeight="1" spans="1:11">
      <c r="A68" s="86"/>
      <c r="B68" s="86"/>
      <c r="C68" s="103"/>
      <c r="D68" s="86"/>
      <c r="E68" s="86"/>
      <c r="F68" s="86"/>
      <c r="G68" s="86"/>
      <c r="H68" s="86"/>
      <c r="I68" s="103"/>
      <c r="J68" s="86"/>
      <c r="K68" s="86"/>
    </row>
    <row r="69" ht="19" customHeight="1" spans="1:11">
      <c r="A69" s="86"/>
      <c r="B69" s="86"/>
      <c r="C69" s="103"/>
      <c r="D69" s="86"/>
      <c r="E69" s="86"/>
      <c r="F69" s="86"/>
      <c r="G69" s="86"/>
      <c r="H69" s="86"/>
      <c r="I69" s="103"/>
      <c r="J69" s="86"/>
      <c r="K69" s="86"/>
    </row>
    <row r="70" ht="19" customHeight="1" spans="1:11">
      <c r="A70" s="86"/>
      <c r="B70" s="86"/>
      <c r="C70" s="103"/>
      <c r="D70" s="86"/>
      <c r="E70" s="86"/>
      <c r="F70" s="86"/>
      <c r="G70" s="86"/>
      <c r="H70" s="86"/>
      <c r="I70" s="103"/>
      <c r="J70" s="86"/>
      <c r="K70" s="86"/>
    </row>
    <row r="71" ht="19" customHeight="1" spans="1:11">
      <c r="A71" s="86"/>
      <c r="B71" s="86"/>
      <c r="C71" s="103"/>
      <c r="D71" s="86"/>
      <c r="E71" s="86"/>
      <c r="F71" s="86"/>
      <c r="G71" s="86"/>
      <c r="H71" s="86"/>
      <c r="I71" s="103"/>
      <c r="J71" s="86"/>
      <c r="K71" s="86"/>
    </row>
    <row r="72" ht="19" customHeight="1" spans="1:11">
      <c r="A72" s="86"/>
      <c r="B72" s="86"/>
      <c r="C72" s="103"/>
      <c r="D72" s="86"/>
      <c r="E72" s="86"/>
      <c r="F72" s="86"/>
      <c r="G72" s="86"/>
      <c r="H72" s="86"/>
      <c r="I72" s="103"/>
      <c r="J72" s="86"/>
      <c r="K72" s="86"/>
    </row>
    <row r="73" ht="19" customHeight="1" spans="1:11">
      <c r="A73" s="86"/>
      <c r="B73" s="86"/>
      <c r="C73" s="103"/>
      <c r="D73" s="86"/>
      <c r="E73" s="86"/>
      <c r="F73" s="86"/>
      <c r="G73" s="86"/>
      <c r="H73" s="86"/>
      <c r="I73" s="103"/>
      <c r="J73" s="86"/>
      <c r="K73" s="86"/>
    </row>
    <row r="74" ht="19" customHeight="1" spans="1:11">
      <c r="A74" s="86"/>
      <c r="B74" s="86"/>
      <c r="C74" s="103"/>
      <c r="D74" s="86"/>
      <c r="E74" s="86"/>
      <c r="F74" s="86"/>
      <c r="G74" s="86"/>
      <c r="H74" s="86"/>
      <c r="I74" s="103"/>
      <c r="J74" s="86"/>
      <c r="K74" s="86"/>
    </row>
    <row r="75" ht="19" customHeight="1" spans="1:11">
      <c r="A75" s="86"/>
      <c r="B75" s="86"/>
      <c r="C75" s="103"/>
      <c r="D75" s="86"/>
      <c r="E75" s="86"/>
      <c r="F75" s="86"/>
      <c r="G75" s="86"/>
      <c r="H75" s="86"/>
      <c r="I75" s="103"/>
      <c r="J75" s="86"/>
      <c r="K75" s="86"/>
    </row>
    <row r="76" ht="19" customHeight="1" spans="1:11">
      <c r="A76" s="86"/>
      <c r="B76" s="86"/>
      <c r="C76" s="103"/>
      <c r="D76" s="86"/>
      <c r="E76" s="86"/>
      <c r="F76" s="86"/>
      <c r="G76" s="86"/>
      <c r="H76" s="86"/>
      <c r="I76" s="103"/>
      <c r="J76" s="86"/>
      <c r="K76" s="86"/>
    </row>
    <row r="77" ht="19" customHeight="1" spans="1:11">
      <c r="A77" s="86"/>
      <c r="B77" s="86"/>
      <c r="C77" s="103"/>
      <c r="D77" s="86"/>
      <c r="E77" s="86"/>
      <c r="F77" s="86"/>
      <c r="G77" s="86"/>
      <c r="H77" s="86"/>
      <c r="I77" s="103"/>
      <c r="J77" s="86"/>
      <c r="K77" s="86"/>
    </row>
    <row r="78" ht="19" customHeight="1" spans="1:11">
      <c r="A78" s="86"/>
      <c r="B78" s="86"/>
      <c r="C78" s="103"/>
      <c r="D78" s="86"/>
      <c r="E78" s="86"/>
      <c r="F78" s="86"/>
      <c r="G78" s="86"/>
      <c r="H78" s="86"/>
      <c r="I78" s="103"/>
      <c r="J78" s="86"/>
      <c r="K78" s="86"/>
    </row>
    <row r="79" ht="19" customHeight="1" spans="1:11">
      <c r="A79" s="86"/>
      <c r="B79" s="86"/>
      <c r="C79" s="103"/>
      <c r="D79" s="86"/>
      <c r="E79" s="86"/>
      <c r="F79" s="86"/>
      <c r="G79" s="86"/>
      <c r="H79" s="86"/>
      <c r="I79" s="103"/>
      <c r="J79" s="86"/>
      <c r="K79" s="86"/>
    </row>
    <row r="80" ht="19" customHeight="1" spans="1:11">
      <c r="A80" s="86"/>
      <c r="B80" s="86"/>
      <c r="C80" s="103"/>
      <c r="D80" s="86"/>
      <c r="E80" s="86"/>
      <c r="F80" s="86"/>
      <c r="G80" s="86"/>
      <c r="H80" s="86"/>
      <c r="I80" s="103"/>
      <c r="J80" s="86"/>
      <c r="K80" s="86"/>
    </row>
    <row r="81" ht="19" customHeight="1" spans="1:11">
      <c r="A81" s="86"/>
      <c r="B81" s="86"/>
      <c r="C81" s="103"/>
      <c r="D81" s="86"/>
      <c r="E81" s="86"/>
      <c r="F81" s="86"/>
      <c r="G81" s="86"/>
      <c r="H81" s="86"/>
      <c r="I81" s="103"/>
      <c r="J81" s="86"/>
      <c r="K81" s="86"/>
    </row>
    <row r="82" ht="19" customHeight="1" spans="1:11">
      <c r="A82" s="86"/>
      <c r="B82" s="86"/>
      <c r="C82" s="103"/>
      <c r="D82" s="86"/>
      <c r="E82" s="86"/>
      <c r="F82" s="86"/>
      <c r="G82" s="86"/>
      <c r="H82" s="86"/>
      <c r="I82" s="103"/>
      <c r="J82" s="86"/>
      <c r="K82" s="86"/>
    </row>
    <row r="83" ht="19" customHeight="1" spans="1:11">
      <c r="A83" s="86"/>
      <c r="B83" s="86"/>
      <c r="C83" s="103"/>
      <c r="D83" s="86"/>
      <c r="E83" s="86"/>
      <c r="F83" s="86"/>
      <c r="G83" s="86"/>
      <c r="H83" s="86"/>
      <c r="I83" s="103"/>
      <c r="J83" s="86"/>
      <c r="K83" s="86"/>
    </row>
    <row r="84" ht="19" customHeight="1" spans="1:11">
      <c r="A84" s="86"/>
      <c r="B84" s="86"/>
      <c r="C84" s="103"/>
      <c r="D84" s="86"/>
      <c r="E84" s="86"/>
      <c r="F84" s="86"/>
      <c r="G84" s="86"/>
      <c r="H84" s="86"/>
      <c r="I84" s="103"/>
      <c r="J84" s="86"/>
      <c r="K84" s="86"/>
    </row>
    <row r="85" ht="19" customHeight="1" spans="1:11">
      <c r="A85" s="86"/>
      <c r="B85" s="86"/>
      <c r="C85" s="103"/>
      <c r="D85" s="86"/>
      <c r="E85" s="86"/>
      <c r="F85" s="86"/>
      <c r="G85" s="86"/>
      <c r="H85" s="86"/>
      <c r="I85" s="103"/>
      <c r="J85" s="86"/>
      <c r="K85" s="86"/>
    </row>
    <row r="86" ht="19" customHeight="1" spans="1:11">
      <c r="A86" s="86"/>
      <c r="B86" s="86"/>
      <c r="C86" s="103"/>
      <c r="D86" s="86"/>
      <c r="E86" s="86"/>
      <c r="F86" s="86"/>
      <c r="G86" s="86"/>
      <c r="H86" s="86"/>
      <c r="I86" s="103"/>
      <c r="J86" s="86"/>
      <c r="K86" s="86"/>
    </row>
    <row r="87" ht="19" customHeight="1" spans="1:11">
      <c r="A87" s="86"/>
      <c r="B87" s="86"/>
      <c r="C87" s="103"/>
      <c r="D87" s="86"/>
      <c r="E87" s="86"/>
      <c r="F87" s="86"/>
      <c r="G87" s="86"/>
      <c r="H87" s="86"/>
      <c r="I87" s="103"/>
      <c r="J87" s="86"/>
      <c r="K87" s="86"/>
    </row>
    <row r="88" ht="19" customHeight="1" spans="1:11">
      <c r="A88" s="86"/>
      <c r="B88" s="86"/>
      <c r="C88" s="103"/>
      <c r="D88" s="86"/>
      <c r="E88" s="86"/>
      <c r="F88" s="86"/>
      <c r="G88" s="86"/>
      <c r="H88" s="86"/>
      <c r="I88" s="103"/>
      <c r="J88" s="86"/>
      <c r="K88" s="86"/>
    </row>
    <row r="89" ht="19" customHeight="1" spans="1:11">
      <c r="A89" s="86"/>
      <c r="B89" s="86"/>
      <c r="C89" s="103"/>
      <c r="D89" s="86"/>
      <c r="E89" s="86"/>
      <c r="F89" s="86"/>
      <c r="G89" s="86"/>
      <c r="H89" s="86"/>
      <c r="I89" s="103"/>
      <c r="J89" s="86"/>
      <c r="K89" s="86"/>
    </row>
    <row r="90" ht="19" customHeight="1" spans="1:11">
      <c r="A90" s="86"/>
      <c r="B90" s="86"/>
      <c r="C90" s="103"/>
      <c r="D90" s="86"/>
      <c r="E90" s="86"/>
      <c r="F90" s="86"/>
      <c r="G90" s="86"/>
      <c r="H90" s="86"/>
      <c r="I90" s="103"/>
      <c r="J90" s="86"/>
      <c r="K90" s="86"/>
    </row>
    <row r="91" ht="19" customHeight="1" spans="1:11">
      <c r="A91" s="86"/>
      <c r="B91" s="86"/>
      <c r="C91" s="103"/>
      <c r="D91" s="86"/>
      <c r="E91" s="86"/>
      <c r="F91" s="86"/>
      <c r="G91" s="86"/>
      <c r="H91" s="86"/>
      <c r="I91" s="103"/>
      <c r="J91" s="86"/>
      <c r="K91" s="86"/>
    </row>
    <row r="92" ht="19" customHeight="1" spans="1:11">
      <c r="A92" s="86"/>
      <c r="B92" s="86"/>
      <c r="C92" s="103"/>
      <c r="D92" s="86"/>
      <c r="E92" s="86"/>
      <c r="F92" s="86"/>
      <c r="G92" s="86"/>
      <c r="H92" s="86"/>
      <c r="I92" s="103"/>
      <c r="J92" s="86"/>
      <c r="K92" s="86"/>
    </row>
    <row r="93" ht="19" customHeight="1" spans="1:11">
      <c r="A93" s="86"/>
      <c r="B93" s="86"/>
      <c r="C93" s="103"/>
      <c r="D93" s="86"/>
      <c r="E93" s="86"/>
      <c r="F93" s="86"/>
      <c r="G93" s="86"/>
      <c r="H93" s="86"/>
      <c r="I93" s="103"/>
      <c r="J93" s="86"/>
      <c r="K93" s="86"/>
    </row>
    <row r="94" ht="19" customHeight="1" spans="1:11">
      <c r="A94" s="86"/>
      <c r="B94" s="86"/>
      <c r="C94" s="103"/>
      <c r="D94" s="86"/>
      <c r="E94" s="86"/>
      <c r="F94" s="86"/>
      <c r="G94" s="86"/>
      <c r="H94" s="86"/>
      <c r="I94" s="103"/>
      <c r="J94" s="86"/>
      <c r="K94" s="86"/>
    </row>
    <row r="95" ht="19" customHeight="1" spans="1:11">
      <c r="A95" s="86"/>
      <c r="B95" s="86"/>
      <c r="C95" s="103"/>
      <c r="D95" s="86"/>
      <c r="E95" s="86"/>
      <c r="F95" s="86"/>
      <c r="G95" s="86"/>
      <c r="H95" s="86"/>
      <c r="I95" s="103"/>
      <c r="J95" s="86"/>
      <c r="K95" s="86"/>
    </row>
    <row r="96" ht="19" customHeight="1" spans="1:11">
      <c r="A96" s="86"/>
      <c r="B96" s="86"/>
      <c r="C96" s="103"/>
      <c r="D96" s="86"/>
      <c r="E96" s="86"/>
      <c r="F96" s="86"/>
      <c r="G96" s="86"/>
      <c r="H96" s="86"/>
      <c r="I96" s="103"/>
      <c r="J96" s="86"/>
      <c r="K96" s="86"/>
    </row>
    <row r="97" ht="19" customHeight="1" spans="1:11">
      <c r="A97" s="86"/>
      <c r="B97" s="86"/>
      <c r="C97" s="103"/>
      <c r="D97" s="86"/>
      <c r="E97" s="86"/>
      <c r="F97" s="86"/>
      <c r="G97" s="86"/>
      <c r="H97" s="86"/>
      <c r="I97" s="103"/>
      <c r="J97" s="86"/>
      <c r="K97" s="86"/>
    </row>
    <row r="98" ht="19" customHeight="1" spans="1:11">
      <c r="A98" s="86"/>
      <c r="B98" s="86"/>
      <c r="C98" s="103"/>
      <c r="D98" s="86"/>
      <c r="E98" s="86"/>
      <c r="F98" s="86"/>
      <c r="G98" s="86"/>
      <c r="H98" s="86"/>
      <c r="I98" s="103"/>
      <c r="J98" s="86"/>
      <c r="K98" s="86"/>
    </row>
    <row r="99" ht="19" customHeight="1" spans="1:11">
      <c r="A99" s="86"/>
      <c r="B99" s="86"/>
      <c r="C99" s="103"/>
      <c r="D99" s="86"/>
      <c r="E99" s="86"/>
      <c r="F99" s="86"/>
      <c r="G99" s="86"/>
      <c r="H99" s="86"/>
      <c r="I99" s="103"/>
      <c r="J99" s="86"/>
      <c r="K99" s="86"/>
    </row>
    <row r="100" ht="19" customHeight="1" spans="1:11">
      <c r="A100" s="86"/>
      <c r="B100" s="86"/>
      <c r="C100" s="103"/>
      <c r="D100" s="86"/>
      <c r="E100" s="86"/>
      <c r="F100" s="86"/>
      <c r="G100" s="86"/>
      <c r="H100" s="86"/>
      <c r="I100" s="103"/>
      <c r="J100" s="86"/>
      <c r="K100" s="86"/>
    </row>
    <row r="101" ht="19" customHeight="1" spans="1:11">
      <c r="A101" s="86"/>
      <c r="B101" s="86"/>
      <c r="C101" s="103"/>
      <c r="D101" s="86"/>
      <c r="E101" s="86"/>
      <c r="F101" s="86"/>
      <c r="G101" s="86"/>
      <c r="H101" s="86"/>
      <c r="I101" s="103"/>
      <c r="J101" s="86"/>
      <c r="K101" s="86"/>
    </row>
    <row r="102" ht="19" customHeight="1" spans="1:11">
      <c r="A102" s="86"/>
      <c r="B102" s="86"/>
      <c r="C102" s="103"/>
      <c r="D102" s="86"/>
      <c r="E102" s="86"/>
      <c r="F102" s="86"/>
      <c r="G102" s="86"/>
      <c r="H102" s="86"/>
      <c r="I102" s="103"/>
      <c r="J102" s="86"/>
      <c r="K102" s="86"/>
    </row>
    <row r="103" ht="19" customHeight="1" spans="1:11">
      <c r="A103" s="86"/>
      <c r="B103" s="86"/>
      <c r="C103" s="103"/>
      <c r="D103" s="86"/>
      <c r="E103" s="86"/>
      <c r="F103" s="86"/>
      <c r="G103" s="86"/>
      <c r="H103" s="86"/>
      <c r="I103" s="103"/>
      <c r="J103" s="86"/>
      <c r="K103" s="86"/>
    </row>
    <row r="104" ht="19" customHeight="1" spans="1:11">
      <c r="A104" s="86"/>
      <c r="B104" s="86"/>
      <c r="C104" s="103"/>
      <c r="D104" s="86"/>
      <c r="E104" s="86"/>
      <c r="F104" s="86"/>
      <c r="G104" s="86"/>
      <c r="H104" s="86"/>
      <c r="I104" s="103"/>
      <c r="J104" s="86"/>
      <c r="K104" s="86"/>
    </row>
    <row r="105" ht="19" customHeight="1" spans="1:11">
      <c r="A105" s="86"/>
      <c r="B105" s="86"/>
      <c r="C105" s="103"/>
      <c r="D105" s="86"/>
      <c r="E105" s="86"/>
      <c r="F105" s="86"/>
      <c r="G105" s="86"/>
      <c r="H105" s="86"/>
      <c r="I105" s="103"/>
      <c r="J105" s="86"/>
      <c r="K105" s="86"/>
    </row>
    <row r="106" ht="19" customHeight="1" spans="1:11">
      <c r="A106" s="86"/>
      <c r="B106" s="86"/>
      <c r="C106" s="103"/>
      <c r="D106" s="86"/>
      <c r="E106" s="86"/>
      <c r="F106" s="86"/>
      <c r="G106" s="86"/>
      <c r="H106" s="86"/>
      <c r="I106" s="103"/>
      <c r="J106" s="86"/>
      <c r="K106" s="86"/>
    </row>
    <row r="107" ht="19" customHeight="1" spans="1:11">
      <c r="A107" s="86"/>
      <c r="B107" s="86"/>
      <c r="C107" s="103"/>
      <c r="D107" s="86"/>
      <c r="E107" s="86"/>
      <c r="F107" s="86"/>
      <c r="G107" s="86"/>
      <c r="H107" s="86"/>
      <c r="I107" s="103"/>
      <c r="J107" s="86"/>
      <c r="K107" s="86"/>
    </row>
    <row r="108" ht="19" customHeight="1" spans="1:11">
      <c r="A108" s="86"/>
      <c r="B108" s="86"/>
      <c r="C108" s="103"/>
      <c r="D108" s="86"/>
      <c r="E108" s="86"/>
      <c r="F108" s="86"/>
      <c r="G108" s="86"/>
      <c r="H108" s="86"/>
      <c r="I108" s="103"/>
      <c r="J108" s="86"/>
      <c r="K108" s="86"/>
    </row>
    <row r="109" ht="19" customHeight="1" spans="1:11">
      <c r="A109" s="86"/>
      <c r="B109" s="86"/>
      <c r="C109" s="103"/>
      <c r="D109" s="86"/>
      <c r="E109" s="86"/>
      <c r="F109" s="86"/>
      <c r="G109" s="86"/>
      <c r="H109" s="86"/>
      <c r="I109" s="103"/>
      <c r="J109" s="86"/>
      <c r="K109" s="86"/>
    </row>
    <row r="110" ht="19" customHeight="1" spans="1:11">
      <c r="A110" s="86"/>
      <c r="B110" s="86"/>
      <c r="C110" s="103"/>
      <c r="D110" s="86"/>
      <c r="E110" s="86"/>
      <c r="F110" s="86"/>
      <c r="G110" s="86"/>
      <c r="H110" s="86"/>
      <c r="I110" s="103"/>
      <c r="J110" s="86"/>
      <c r="K110" s="86"/>
    </row>
    <row r="111" ht="19" customHeight="1" spans="1:11">
      <c r="A111" s="86"/>
      <c r="B111" s="86"/>
      <c r="C111" s="103"/>
      <c r="D111" s="86"/>
      <c r="E111" s="86"/>
      <c r="F111" s="86"/>
      <c r="G111" s="86"/>
      <c r="H111" s="86"/>
      <c r="I111" s="103"/>
      <c r="J111" s="86"/>
      <c r="K111" s="86"/>
    </row>
    <row r="112" ht="19" customHeight="1" spans="1:11">
      <c r="A112" s="86"/>
      <c r="B112" s="86"/>
      <c r="C112" s="103"/>
      <c r="D112" s="86"/>
      <c r="E112" s="86"/>
      <c r="F112" s="86"/>
      <c r="G112" s="86"/>
      <c r="H112" s="86"/>
      <c r="I112" s="103"/>
      <c r="J112" s="86"/>
      <c r="K112" s="86"/>
    </row>
    <row r="113" ht="19" customHeight="1" spans="1:11">
      <c r="A113" s="86"/>
      <c r="B113" s="86"/>
      <c r="C113" s="103"/>
      <c r="D113" s="86"/>
      <c r="E113" s="86"/>
      <c r="F113" s="86"/>
      <c r="G113" s="86"/>
      <c r="H113" s="86"/>
      <c r="I113" s="103"/>
      <c r="J113" s="86"/>
      <c r="K113" s="86"/>
    </row>
    <row r="114" ht="19" customHeight="1" spans="1:11">
      <c r="A114" s="86"/>
      <c r="B114" s="86"/>
      <c r="C114" s="103"/>
      <c r="D114" s="86"/>
      <c r="E114" s="86"/>
      <c r="F114" s="86"/>
      <c r="G114" s="86"/>
      <c r="H114" s="86"/>
      <c r="I114" s="103"/>
      <c r="J114" s="86"/>
      <c r="K114" s="86"/>
    </row>
    <row r="115" ht="19" customHeight="1" spans="1:11">
      <c r="A115" s="86"/>
      <c r="B115" s="86"/>
      <c r="C115" s="103"/>
      <c r="D115" s="86"/>
      <c r="E115" s="86"/>
      <c r="F115" s="86"/>
      <c r="G115" s="86"/>
      <c r="H115" s="86"/>
      <c r="I115" s="103"/>
      <c r="J115" s="86"/>
      <c r="K115" s="86"/>
    </row>
    <row r="116" ht="19" customHeight="1" spans="1:11">
      <c r="A116" s="86"/>
      <c r="B116" s="86"/>
      <c r="C116" s="103"/>
      <c r="D116" s="86"/>
      <c r="E116" s="86"/>
      <c r="F116" s="86"/>
      <c r="G116" s="86"/>
      <c r="H116" s="86"/>
      <c r="I116" s="103"/>
      <c r="J116" s="86"/>
      <c r="K116" s="86"/>
    </row>
    <row r="117" ht="19" customHeight="1" spans="1:11">
      <c r="A117" s="86"/>
      <c r="B117" s="86"/>
      <c r="C117" s="103"/>
      <c r="D117" s="86"/>
      <c r="E117" s="86"/>
      <c r="F117" s="86"/>
      <c r="G117" s="86"/>
      <c r="H117" s="86"/>
      <c r="I117" s="103"/>
      <c r="J117" s="86"/>
      <c r="K117" s="86"/>
    </row>
    <row r="118" ht="19" customHeight="1" spans="1:11">
      <c r="A118" s="86"/>
      <c r="B118" s="86"/>
      <c r="C118" s="103"/>
      <c r="D118" s="86"/>
      <c r="E118" s="86"/>
      <c r="F118" s="86"/>
      <c r="G118" s="86"/>
      <c r="H118" s="86"/>
      <c r="I118" s="103"/>
      <c r="J118" s="86"/>
      <c r="K118" s="86"/>
    </row>
    <row r="119" ht="19" customHeight="1" spans="1:11">
      <c r="A119" s="86"/>
      <c r="B119" s="86"/>
      <c r="C119" s="103"/>
      <c r="D119" s="86"/>
      <c r="E119" s="86"/>
      <c r="F119" s="86"/>
      <c r="G119" s="86"/>
      <c r="H119" s="86"/>
      <c r="I119" s="103"/>
      <c r="J119" s="86"/>
      <c r="K119" s="86"/>
    </row>
    <row r="120" ht="19" customHeight="1" spans="1:11">
      <c r="A120" s="86"/>
      <c r="B120" s="86"/>
      <c r="C120" s="103"/>
      <c r="D120" s="86"/>
      <c r="E120" s="86"/>
      <c r="F120" s="86"/>
      <c r="G120" s="86"/>
      <c r="H120" s="86"/>
      <c r="I120" s="103"/>
      <c r="J120" s="86"/>
      <c r="K120" s="86"/>
    </row>
    <row r="121" ht="19" customHeight="1" spans="1:11">
      <c r="A121" s="86"/>
      <c r="B121" s="86"/>
      <c r="C121" s="103"/>
      <c r="D121" s="86"/>
      <c r="E121" s="86"/>
      <c r="F121" s="86"/>
      <c r="G121" s="86"/>
      <c r="H121" s="86"/>
      <c r="I121" s="103"/>
      <c r="J121" s="86"/>
      <c r="K121" s="86"/>
    </row>
    <row r="122" ht="19" customHeight="1" spans="1:11">
      <c r="A122" s="86"/>
      <c r="B122" s="86"/>
      <c r="C122" s="103"/>
      <c r="D122" s="86"/>
      <c r="E122" s="86"/>
      <c r="F122" s="86"/>
      <c r="G122" s="86"/>
      <c r="H122" s="86"/>
      <c r="I122" s="103"/>
      <c r="J122" s="86"/>
      <c r="K122" s="86"/>
    </row>
    <row r="123" ht="19" customHeight="1" spans="1:11">
      <c r="A123" s="86"/>
      <c r="B123" s="86"/>
      <c r="C123" s="103"/>
      <c r="D123" s="86"/>
      <c r="E123" s="86"/>
      <c r="F123" s="86"/>
      <c r="G123" s="86"/>
      <c r="H123" s="86"/>
      <c r="I123" s="103"/>
      <c r="J123" s="86"/>
      <c r="K123" s="86"/>
    </row>
    <row r="124" ht="19" customHeight="1" spans="1:11">
      <c r="A124" s="86"/>
      <c r="B124" s="86"/>
      <c r="C124" s="103"/>
      <c r="D124" s="86"/>
      <c r="E124" s="86"/>
      <c r="F124" s="86"/>
      <c r="G124" s="86"/>
      <c r="H124" s="86"/>
      <c r="I124" s="103"/>
      <c r="J124" s="86"/>
      <c r="K124" s="86"/>
    </row>
    <row r="125" ht="19" customHeight="1" spans="1:11">
      <c r="A125" s="86"/>
      <c r="B125" s="86"/>
      <c r="C125" s="103"/>
      <c r="D125" s="86"/>
      <c r="E125" s="86"/>
      <c r="F125" s="86"/>
      <c r="G125" s="86"/>
      <c r="H125" s="86"/>
      <c r="I125" s="103"/>
      <c r="J125" s="86"/>
      <c r="K125" s="86"/>
    </row>
    <row r="126" ht="19" customHeight="1" spans="1:11">
      <c r="A126" s="86"/>
      <c r="B126" s="86"/>
      <c r="C126" s="103"/>
      <c r="D126" s="86"/>
      <c r="E126" s="86"/>
      <c r="F126" s="86"/>
      <c r="G126" s="86"/>
      <c r="H126" s="86"/>
      <c r="I126" s="103"/>
      <c r="J126" s="86"/>
      <c r="K126" s="86"/>
    </row>
    <row r="127" ht="19" customHeight="1" spans="1:11">
      <c r="A127" s="86"/>
      <c r="B127" s="86"/>
      <c r="C127" s="103"/>
      <c r="D127" s="86"/>
      <c r="E127" s="86"/>
      <c r="F127" s="86"/>
      <c r="G127" s="86"/>
      <c r="H127" s="86"/>
      <c r="I127" s="103"/>
      <c r="J127" s="86"/>
      <c r="K127" s="86"/>
    </row>
    <row r="128" ht="19" customHeight="1" spans="1:11">
      <c r="A128" s="86"/>
      <c r="B128" s="86"/>
      <c r="C128" s="103"/>
      <c r="D128" s="86"/>
      <c r="E128" s="86"/>
      <c r="F128" s="86"/>
      <c r="G128" s="86"/>
      <c r="H128" s="86"/>
      <c r="I128" s="103"/>
      <c r="J128" s="86"/>
      <c r="K128" s="86"/>
    </row>
    <row r="129" ht="19" customHeight="1" spans="1:11">
      <c r="A129" s="86"/>
      <c r="B129" s="86"/>
      <c r="C129" s="103"/>
      <c r="D129" s="86"/>
      <c r="E129" s="86"/>
      <c r="F129" s="86"/>
      <c r="G129" s="86"/>
      <c r="H129" s="86"/>
      <c r="I129" s="103"/>
      <c r="J129" s="86"/>
      <c r="K129" s="86"/>
    </row>
    <row r="130" ht="19" customHeight="1" spans="1:11">
      <c r="A130" s="86"/>
      <c r="B130" s="86"/>
      <c r="C130" s="103"/>
      <c r="D130" s="86"/>
      <c r="E130" s="86"/>
      <c r="F130" s="86"/>
      <c r="G130" s="86"/>
      <c r="H130" s="86"/>
      <c r="I130" s="103"/>
      <c r="J130" s="86"/>
      <c r="K130" s="86"/>
    </row>
    <row r="131" ht="19" customHeight="1" spans="1:11">
      <c r="A131" s="86"/>
      <c r="B131" s="86"/>
      <c r="C131" s="103"/>
      <c r="D131" s="86"/>
      <c r="E131" s="86"/>
      <c r="F131" s="86"/>
      <c r="G131" s="86"/>
      <c r="H131" s="86"/>
      <c r="I131" s="103"/>
      <c r="J131" s="86"/>
      <c r="K131" s="86"/>
    </row>
    <row r="132" ht="19" customHeight="1" spans="1:11">
      <c r="A132" s="86"/>
      <c r="B132" s="86"/>
      <c r="C132" s="103"/>
      <c r="D132" s="86"/>
      <c r="E132" s="86"/>
      <c r="F132" s="86"/>
      <c r="G132" s="86"/>
      <c r="H132" s="86"/>
      <c r="I132" s="103"/>
      <c r="J132" s="86"/>
      <c r="K132" s="86"/>
    </row>
    <row r="133" ht="19" customHeight="1" spans="1:11">
      <c r="A133" s="86"/>
      <c r="B133" s="86"/>
      <c r="C133" s="103"/>
      <c r="D133" s="86"/>
      <c r="E133" s="86"/>
      <c r="F133" s="86"/>
      <c r="G133" s="86"/>
      <c r="H133" s="86"/>
      <c r="I133" s="103"/>
      <c r="J133" s="86"/>
      <c r="K133" s="86"/>
    </row>
    <row r="134" ht="19" customHeight="1" spans="1:11">
      <c r="A134" s="86"/>
      <c r="B134" s="86"/>
      <c r="C134" s="103"/>
      <c r="D134" s="86"/>
      <c r="E134" s="86"/>
      <c r="F134" s="86"/>
      <c r="G134" s="86"/>
      <c r="H134" s="86"/>
      <c r="I134" s="103"/>
      <c r="J134" s="86"/>
      <c r="K134" s="86"/>
    </row>
    <row r="135" ht="19" customHeight="1" spans="1:11">
      <c r="A135" s="86"/>
      <c r="B135" s="86"/>
      <c r="C135" s="103"/>
      <c r="D135" s="86"/>
      <c r="E135" s="86"/>
      <c r="F135" s="86"/>
      <c r="G135" s="86"/>
      <c r="H135" s="86"/>
      <c r="I135" s="103"/>
      <c r="J135" s="86"/>
      <c r="K135" s="86"/>
    </row>
    <row r="136" ht="19" customHeight="1" spans="1:11">
      <c r="A136" s="86"/>
      <c r="B136" s="86"/>
      <c r="C136" s="103"/>
      <c r="D136" s="86"/>
      <c r="E136" s="86"/>
      <c r="F136" s="86"/>
      <c r="G136" s="86"/>
      <c r="H136" s="86"/>
      <c r="I136" s="103"/>
      <c r="J136" s="86"/>
      <c r="K136" s="86"/>
    </row>
    <row r="137" ht="19" customHeight="1" spans="1:11">
      <c r="A137" s="86"/>
      <c r="B137" s="86"/>
      <c r="C137" s="103"/>
      <c r="D137" s="86"/>
      <c r="E137" s="86"/>
      <c r="F137" s="86"/>
      <c r="G137" s="86"/>
      <c r="H137" s="86"/>
      <c r="I137" s="103"/>
      <c r="J137" s="86"/>
      <c r="K137" s="86"/>
    </row>
    <row r="138" ht="19" customHeight="1" spans="1:11">
      <c r="A138" s="86"/>
      <c r="B138" s="86"/>
      <c r="C138" s="103"/>
      <c r="D138" s="86"/>
      <c r="E138" s="86"/>
      <c r="F138" s="86"/>
      <c r="G138" s="86"/>
      <c r="H138" s="86"/>
      <c r="I138" s="103"/>
      <c r="J138" s="86"/>
      <c r="K138" s="86"/>
    </row>
    <row r="139" ht="19" customHeight="1" spans="1:11">
      <c r="A139" s="86"/>
      <c r="B139" s="86"/>
      <c r="C139" s="103"/>
      <c r="D139" s="86"/>
      <c r="E139" s="86"/>
      <c r="F139" s="86"/>
      <c r="G139" s="86"/>
      <c r="H139" s="86"/>
      <c r="I139" s="103"/>
      <c r="J139" s="86"/>
      <c r="K139" s="86"/>
    </row>
    <row r="140" ht="19" customHeight="1" spans="1:11">
      <c r="A140" s="86"/>
      <c r="B140" s="86"/>
      <c r="C140" s="103"/>
      <c r="D140" s="86"/>
      <c r="E140" s="86"/>
      <c r="F140" s="86"/>
      <c r="G140" s="86"/>
      <c r="H140" s="86"/>
      <c r="I140" s="103"/>
      <c r="J140" s="86"/>
      <c r="K140" s="86"/>
    </row>
    <row r="141" ht="19" customHeight="1" spans="1:11">
      <c r="A141" s="86"/>
      <c r="B141" s="86"/>
      <c r="C141" s="103"/>
      <c r="D141" s="86"/>
      <c r="E141" s="86"/>
      <c r="F141" s="86"/>
      <c r="G141" s="86"/>
      <c r="H141" s="86"/>
      <c r="I141" s="103"/>
      <c r="J141" s="86"/>
      <c r="K141" s="86"/>
    </row>
    <row r="142" ht="19" customHeight="1" spans="1:11">
      <c r="A142" s="86"/>
      <c r="B142" s="86"/>
      <c r="C142" s="103"/>
      <c r="D142" s="86"/>
      <c r="E142" s="86"/>
      <c r="F142" s="86"/>
      <c r="G142" s="86"/>
      <c r="H142" s="86"/>
      <c r="I142" s="103"/>
      <c r="J142" s="86"/>
      <c r="K142" s="86"/>
    </row>
    <row r="143" ht="19" customHeight="1" spans="1:11">
      <c r="A143" s="86"/>
      <c r="B143" s="86"/>
      <c r="C143" s="103"/>
      <c r="D143" s="86"/>
      <c r="E143" s="86"/>
      <c r="F143" s="86"/>
      <c r="G143" s="86"/>
      <c r="H143" s="86"/>
      <c r="I143" s="103"/>
      <c r="J143" s="86"/>
      <c r="K143" s="86"/>
    </row>
    <row r="144" ht="19" customHeight="1" spans="1:11">
      <c r="A144" s="86"/>
      <c r="B144" s="86"/>
      <c r="C144" s="103"/>
      <c r="D144" s="86"/>
      <c r="E144" s="86"/>
      <c r="F144" s="86"/>
      <c r="G144" s="86"/>
      <c r="H144" s="86"/>
      <c r="I144" s="103"/>
      <c r="J144" s="86"/>
      <c r="K144" s="86"/>
    </row>
    <row r="145" ht="19" customHeight="1" spans="1:11">
      <c r="A145" s="86"/>
      <c r="B145" s="86"/>
      <c r="C145" s="103"/>
      <c r="D145" s="86"/>
      <c r="E145" s="86"/>
      <c r="F145" s="86"/>
      <c r="G145" s="86"/>
      <c r="H145" s="86"/>
      <c r="I145" s="103"/>
      <c r="J145" s="86"/>
      <c r="K145" s="86"/>
    </row>
    <row r="146" ht="19" customHeight="1" spans="1:11">
      <c r="A146" s="86"/>
      <c r="B146" s="86"/>
      <c r="C146" s="103"/>
      <c r="D146" s="86"/>
      <c r="E146" s="86"/>
      <c r="F146" s="86"/>
      <c r="G146" s="86"/>
      <c r="H146" s="86"/>
      <c r="I146" s="103"/>
      <c r="J146" s="86"/>
      <c r="K146" s="86"/>
    </row>
    <row r="147" ht="19" customHeight="1" spans="1:11">
      <c r="A147" s="86"/>
      <c r="B147" s="86"/>
      <c r="C147" s="103"/>
      <c r="D147" s="86"/>
      <c r="E147" s="86"/>
      <c r="F147" s="86"/>
      <c r="G147" s="86"/>
      <c r="H147" s="86"/>
      <c r="I147" s="103"/>
      <c r="J147" s="86"/>
      <c r="K147" s="86"/>
    </row>
    <row r="148" ht="19" customHeight="1" spans="1:11">
      <c r="A148" s="86"/>
      <c r="B148" s="86"/>
      <c r="C148" s="103"/>
      <c r="D148" s="86"/>
      <c r="E148" s="86"/>
      <c r="F148" s="86"/>
      <c r="G148" s="86"/>
      <c r="H148" s="86"/>
      <c r="I148" s="103"/>
      <c r="J148" s="86"/>
      <c r="K148" s="86"/>
    </row>
    <row r="149" ht="19" customHeight="1" spans="1:11">
      <c r="A149" s="86"/>
      <c r="B149" s="86"/>
      <c r="C149" s="103"/>
      <c r="D149" s="86"/>
      <c r="E149" s="86"/>
      <c r="F149" s="86"/>
      <c r="G149" s="86"/>
      <c r="H149" s="86"/>
      <c r="I149" s="103"/>
      <c r="J149" s="86"/>
      <c r="K149" s="86"/>
    </row>
    <row r="150" ht="19" customHeight="1" spans="1:11">
      <c r="A150" s="86"/>
      <c r="B150" s="86"/>
      <c r="C150" s="103"/>
      <c r="D150" s="86"/>
      <c r="E150" s="86"/>
      <c r="F150" s="86"/>
      <c r="G150" s="86"/>
      <c r="H150" s="86"/>
      <c r="I150" s="103"/>
      <c r="J150" s="86"/>
      <c r="K150" s="86"/>
    </row>
    <row r="151" ht="19" customHeight="1" spans="1:11">
      <c r="A151" s="86"/>
      <c r="B151" s="86"/>
      <c r="C151" s="103"/>
      <c r="D151" s="86"/>
      <c r="E151" s="86"/>
      <c r="F151" s="86"/>
      <c r="G151" s="86"/>
      <c r="H151" s="86"/>
      <c r="I151" s="103"/>
      <c r="J151" s="86"/>
      <c r="K151" s="86"/>
    </row>
    <row r="152" ht="19" customHeight="1" spans="1:11">
      <c r="A152" s="86"/>
      <c r="B152" s="86"/>
      <c r="C152" s="103"/>
      <c r="D152" s="86"/>
      <c r="E152" s="86"/>
      <c r="F152" s="86"/>
      <c r="G152" s="86"/>
      <c r="H152" s="86"/>
      <c r="I152" s="103"/>
      <c r="J152" s="86"/>
      <c r="K152" s="86"/>
    </row>
    <row r="153" ht="19" customHeight="1" spans="1:11">
      <c r="A153" s="86"/>
      <c r="B153" s="86"/>
      <c r="C153" s="103"/>
      <c r="D153" s="86"/>
      <c r="E153" s="86"/>
      <c r="F153" s="86"/>
      <c r="G153" s="86"/>
      <c r="H153" s="86"/>
      <c r="I153" s="103"/>
      <c r="J153" s="86"/>
      <c r="K153" s="86"/>
    </row>
    <row r="154" ht="19" customHeight="1" spans="1:11">
      <c r="A154" s="86"/>
      <c r="B154" s="86"/>
      <c r="C154" s="103"/>
      <c r="D154" s="86"/>
      <c r="E154" s="86"/>
      <c r="F154" s="86"/>
      <c r="G154" s="86"/>
      <c r="H154" s="86"/>
      <c r="I154" s="103"/>
      <c r="J154" s="86"/>
      <c r="K154" s="86"/>
    </row>
    <row r="155" ht="19" customHeight="1" spans="1:11">
      <c r="A155" s="86"/>
      <c r="B155" s="86"/>
      <c r="C155" s="103"/>
      <c r="D155" s="86"/>
      <c r="E155" s="86"/>
      <c r="F155" s="86"/>
      <c r="G155" s="86"/>
      <c r="H155" s="86"/>
      <c r="I155" s="103"/>
      <c r="J155" s="86"/>
      <c r="K155" s="86"/>
    </row>
    <row r="156" ht="19" customHeight="1" spans="1:11">
      <c r="A156" s="86"/>
      <c r="B156" s="86"/>
      <c r="C156" s="103"/>
      <c r="D156" s="86"/>
      <c r="E156" s="86"/>
      <c r="F156" s="86"/>
      <c r="G156" s="86"/>
      <c r="H156" s="86"/>
      <c r="I156" s="103"/>
      <c r="J156" s="86"/>
      <c r="K156" s="86"/>
    </row>
    <row r="157" ht="19" customHeight="1" spans="1:11">
      <c r="A157" s="86"/>
      <c r="B157" s="86"/>
      <c r="C157" s="103"/>
      <c r="D157" s="86"/>
      <c r="E157" s="86"/>
      <c r="F157" s="86"/>
      <c r="G157" s="86"/>
      <c r="H157" s="86"/>
      <c r="I157" s="103"/>
      <c r="J157" s="86"/>
      <c r="K157" s="86"/>
    </row>
    <row r="158" ht="19" customHeight="1" spans="1:11">
      <c r="A158" s="86"/>
      <c r="B158" s="86"/>
      <c r="C158" s="103"/>
      <c r="D158" s="86"/>
      <c r="E158" s="86"/>
      <c r="F158" s="86"/>
      <c r="G158" s="86"/>
      <c r="H158" s="86"/>
      <c r="I158" s="103"/>
      <c r="J158" s="86"/>
      <c r="K158" s="86"/>
    </row>
    <row r="159" ht="19" customHeight="1" spans="1:11">
      <c r="A159" s="86"/>
      <c r="B159" s="86"/>
      <c r="C159" s="103"/>
      <c r="D159" s="86"/>
      <c r="E159" s="86"/>
      <c r="F159" s="86"/>
      <c r="G159" s="86"/>
      <c r="H159" s="86"/>
      <c r="I159" s="103"/>
      <c r="J159" s="86"/>
      <c r="K159" s="86"/>
    </row>
    <row r="160" ht="19" customHeight="1" spans="1:11">
      <c r="A160" s="86"/>
      <c r="B160" s="86"/>
      <c r="C160" s="103"/>
      <c r="D160" s="86"/>
      <c r="E160" s="86"/>
      <c r="F160" s="86"/>
      <c r="G160" s="86"/>
      <c r="H160" s="86"/>
      <c r="I160" s="103"/>
      <c r="J160" s="86"/>
      <c r="K160" s="86"/>
    </row>
    <row r="161" ht="19" customHeight="1" spans="1:11">
      <c r="A161" s="86"/>
      <c r="B161" s="86"/>
      <c r="C161" s="103"/>
      <c r="D161" s="86"/>
      <c r="E161" s="86"/>
      <c r="F161" s="86"/>
      <c r="G161" s="86"/>
      <c r="H161" s="86"/>
      <c r="I161" s="103"/>
      <c r="J161" s="86"/>
      <c r="K161" s="86"/>
    </row>
    <row r="162" ht="19" customHeight="1" spans="1:11">
      <c r="A162" s="86"/>
      <c r="B162" s="86"/>
      <c r="C162" s="103"/>
      <c r="D162" s="86"/>
      <c r="E162" s="86"/>
      <c r="F162" s="86"/>
      <c r="G162" s="86"/>
      <c r="H162" s="86"/>
      <c r="I162" s="103"/>
      <c r="J162" s="86"/>
      <c r="K162" s="86"/>
    </row>
    <row r="163" ht="19" customHeight="1" spans="1:11">
      <c r="A163" s="86"/>
      <c r="B163" s="86"/>
      <c r="C163" s="103"/>
      <c r="D163" s="86"/>
      <c r="E163" s="86"/>
      <c r="F163" s="86"/>
      <c r="G163" s="86"/>
      <c r="H163" s="86"/>
      <c r="I163" s="103"/>
      <c r="J163" s="86"/>
      <c r="K163" s="86"/>
    </row>
    <row r="164" ht="19" customHeight="1" spans="1:11">
      <c r="A164" s="86"/>
      <c r="B164" s="86"/>
      <c r="C164" s="103"/>
      <c r="D164" s="86"/>
      <c r="E164" s="86"/>
      <c r="F164" s="86"/>
      <c r="G164" s="86"/>
      <c r="H164" s="86"/>
      <c r="I164" s="103"/>
      <c r="J164" s="86"/>
      <c r="K164" s="86"/>
    </row>
    <row r="165" ht="19" customHeight="1" spans="1:11">
      <c r="A165" s="86"/>
      <c r="B165" s="86"/>
      <c r="C165" s="103"/>
      <c r="D165" s="86"/>
      <c r="E165" s="86"/>
      <c r="F165" s="86"/>
      <c r="G165" s="86"/>
      <c r="H165" s="86"/>
      <c r="I165" s="103"/>
      <c r="J165" s="86"/>
      <c r="K165" s="86"/>
    </row>
    <row r="166" ht="19" customHeight="1" spans="1:11">
      <c r="A166" s="86"/>
      <c r="B166" s="86"/>
      <c r="C166" s="103"/>
      <c r="D166" s="86"/>
      <c r="E166" s="86"/>
      <c r="F166" s="86"/>
      <c r="G166" s="86"/>
      <c r="H166" s="86"/>
      <c r="I166" s="103"/>
      <c r="J166" s="86"/>
      <c r="K166" s="86"/>
    </row>
    <row r="167" ht="19" customHeight="1" spans="1:11">
      <c r="A167" s="86"/>
      <c r="B167" s="86"/>
      <c r="C167" s="103"/>
      <c r="D167" s="86"/>
      <c r="E167" s="86"/>
      <c r="F167" s="86"/>
      <c r="G167" s="86"/>
      <c r="H167" s="86"/>
      <c r="I167" s="103"/>
      <c r="J167" s="86"/>
      <c r="K167" s="86"/>
    </row>
    <row r="168" ht="19" customHeight="1" spans="1:11">
      <c r="A168" s="86"/>
      <c r="B168" s="86"/>
      <c r="C168" s="103"/>
      <c r="D168" s="86"/>
      <c r="E168" s="86"/>
      <c r="F168" s="86"/>
      <c r="G168" s="86"/>
      <c r="H168" s="86"/>
      <c r="I168" s="103"/>
      <c r="J168" s="86"/>
      <c r="K168" s="86"/>
    </row>
    <row r="169" ht="19" customHeight="1" spans="1:11">
      <c r="A169" s="86"/>
      <c r="B169" s="86"/>
      <c r="C169" s="103"/>
      <c r="D169" s="86"/>
      <c r="E169" s="86"/>
      <c r="F169" s="86"/>
      <c r="G169" s="86"/>
      <c r="H169" s="86"/>
      <c r="I169" s="103"/>
      <c r="J169" s="86"/>
      <c r="K169" s="86"/>
    </row>
    <row r="170" ht="19" customHeight="1" spans="1:11">
      <c r="A170" s="86"/>
      <c r="B170" s="86"/>
      <c r="C170" s="103"/>
      <c r="D170" s="86"/>
      <c r="E170" s="86"/>
      <c r="F170" s="86"/>
      <c r="G170" s="86"/>
      <c r="H170" s="86"/>
      <c r="I170" s="103"/>
      <c r="J170" s="86"/>
      <c r="K170" s="86"/>
    </row>
    <row r="171" ht="19" customHeight="1" spans="1:11">
      <c r="A171" s="86"/>
      <c r="B171" s="86"/>
      <c r="C171" s="103"/>
      <c r="D171" s="86"/>
      <c r="E171" s="86"/>
      <c r="F171" s="86"/>
      <c r="G171" s="86"/>
      <c r="H171" s="86"/>
      <c r="I171" s="103"/>
      <c r="J171" s="86"/>
      <c r="K171" s="86"/>
    </row>
    <row r="172" ht="19" customHeight="1" spans="1:11">
      <c r="A172" s="86"/>
      <c r="B172" s="86"/>
      <c r="C172" s="103"/>
      <c r="D172" s="86"/>
      <c r="E172" s="86"/>
      <c r="F172" s="86"/>
      <c r="G172" s="86"/>
      <c r="H172" s="86"/>
      <c r="I172" s="103"/>
      <c r="J172" s="86"/>
      <c r="K172" s="86"/>
    </row>
    <row r="173" ht="19" customHeight="1" spans="1:11">
      <c r="A173" s="86"/>
      <c r="B173" s="86"/>
      <c r="C173" s="103"/>
      <c r="D173" s="86"/>
      <c r="E173" s="86"/>
      <c r="F173" s="86"/>
      <c r="G173" s="86"/>
      <c r="H173" s="86"/>
      <c r="I173" s="103"/>
      <c r="J173" s="86"/>
      <c r="K173" s="86"/>
    </row>
    <row r="174" ht="19" customHeight="1" spans="1:11">
      <c r="A174" s="86"/>
      <c r="B174" s="86"/>
      <c r="C174" s="103"/>
      <c r="D174" s="86"/>
      <c r="E174" s="86"/>
      <c r="F174" s="86"/>
      <c r="G174" s="86"/>
      <c r="H174" s="86"/>
      <c r="I174" s="103"/>
      <c r="J174" s="86"/>
      <c r="K174" s="86"/>
    </row>
    <row r="175" ht="19" customHeight="1" spans="1:11">
      <c r="A175" s="86"/>
      <c r="B175" s="86"/>
      <c r="C175" s="103"/>
      <c r="D175" s="86"/>
      <c r="E175" s="86"/>
      <c r="F175" s="86"/>
      <c r="G175" s="86"/>
      <c r="H175" s="86"/>
      <c r="I175" s="103"/>
      <c r="J175" s="86"/>
      <c r="K175" s="86"/>
    </row>
    <row r="176" ht="19" customHeight="1" spans="1:11">
      <c r="A176" s="86"/>
      <c r="B176" s="86"/>
      <c r="C176" s="103"/>
      <c r="D176" s="86"/>
      <c r="E176" s="86"/>
      <c r="F176" s="86"/>
      <c r="G176" s="86"/>
      <c r="H176" s="86"/>
      <c r="I176" s="103"/>
      <c r="J176" s="86"/>
      <c r="K176" s="86"/>
    </row>
    <row r="177" ht="19" customHeight="1" spans="1:11">
      <c r="A177" s="86"/>
      <c r="B177" s="86"/>
      <c r="C177" s="103"/>
      <c r="D177" s="86"/>
      <c r="E177" s="86"/>
      <c r="F177" s="86"/>
      <c r="G177" s="86"/>
      <c r="H177" s="86"/>
      <c r="I177" s="103"/>
      <c r="J177" s="86"/>
      <c r="K177" s="86"/>
    </row>
    <row r="178" ht="19" customHeight="1" spans="1:11">
      <c r="A178" s="86"/>
      <c r="B178" s="86"/>
      <c r="C178" s="103"/>
      <c r="D178" s="86"/>
      <c r="E178" s="86"/>
      <c r="F178" s="86"/>
      <c r="G178" s="86"/>
      <c r="H178" s="86"/>
      <c r="I178" s="103"/>
      <c r="J178" s="86"/>
      <c r="K178" s="86"/>
    </row>
    <row r="179" ht="19" customHeight="1" spans="1:11">
      <c r="A179" s="86"/>
      <c r="B179" s="86"/>
      <c r="C179" s="103"/>
      <c r="D179" s="86"/>
      <c r="E179" s="86"/>
      <c r="F179" s="86"/>
      <c r="G179" s="86"/>
      <c r="H179" s="86"/>
      <c r="I179" s="103"/>
      <c r="J179" s="86"/>
      <c r="K179" s="86"/>
    </row>
    <row r="180" ht="19" customHeight="1" spans="1:11">
      <c r="A180" s="86"/>
      <c r="B180" s="86"/>
      <c r="C180" s="103"/>
      <c r="D180" s="86"/>
      <c r="E180" s="86"/>
      <c r="F180" s="86"/>
      <c r="G180" s="86"/>
      <c r="H180" s="86"/>
      <c r="I180" s="103"/>
      <c r="J180" s="86"/>
      <c r="K180" s="86"/>
    </row>
    <row r="181" ht="19" customHeight="1" spans="1:11">
      <c r="A181" s="86"/>
      <c r="B181" s="86"/>
      <c r="C181" s="103"/>
      <c r="D181" s="86"/>
      <c r="E181" s="86"/>
      <c r="F181" s="86"/>
      <c r="G181" s="86"/>
      <c r="H181" s="86"/>
      <c r="I181" s="103"/>
      <c r="J181" s="86"/>
      <c r="K181" s="86"/>
    </row>
    <row r="182" ht="19" customHeight="1" spans="1:11">
      <c r="A182" s="86"/>
      <c r="B182" s="86"/>
      <c r="C182" s="103"/>
      <c r="D182" s="86"/>
      <c r="E182" s="86"/>
      <c r="F182" s="86"/>
      <c r="G182" s="86"/>
      <c r="H182" s="86"/>
      <c r="I182" s="103"/>
      <c r="J182" s="86"/>
      <c r="K182" s="86"/>
    </row>
    <row r="183" ht="19" customHeight="1" spans="1:11">
      <c r="A183" s="86"/>
      <c r="B183" s="86"/>
      <c r="C183" s="103"/>
      <c r="D183" s="86"/>
      <c r="E183" s="86"/>
      <c r="F183" s="86"/>
      <c r="G183" s="86"/>
      <c r="H183" s="86"/>
      <c r="I183" s="103"/>
      <c r="J183" s="86"/>
      <c r="K183" s="86"/>
    </row>
    <row r="184" ht="19" customHeight="1" spans="1:11">
      <c r="A184" s="86"/>
      <c r="B184" s="86"/>
      <c r="C184" s="103"/>
      <c r="D184" s="86"/>
      <c r="E184" s="86"/>
      <c r="F184" s="86"/>
      <c r="G184" s="86"/>
      <c r="H184" s="86"/>
      <c r="I184" s="103"/>
      <c r="J184" s="86"/>
      <c r="K184" s="86"/>
    </row>
    <row r="185" ht="19" customHeight="1" spans="1:11">
      <c r="A185" s="86"/>
      <c r="B185" s="86"/>
      <c r="C185" s="103"/>
      <c r="D185" s="86"/>
      <c r="E185" s="86"/>
      <c r="F185" s="86"/>
      <c r="G185" s="86"/>
      <c r="H185" s="86"/>
      <c r="I185" s="103"/>
      <c r="J185" s="86"/>
      <c r="K185" s="86"/>
    </row>
    <row r="186" ht="19" customHeight="1" spans="1:11">
      <c r="A186" s="86"/>
      <c r="B186" s="86"/>
      <c r="C186" s="103"/>
      <c r="D186" s="86"/>
      <c r="E186" s="86"/>
      <c r="F186" s="86"/>
      <c r="G186" s="86"/>
      <c r="H186" s="86"/>
      <c r="I186" s="103"/>
      <c r="J186" s="86"/>
      <c r="K186" s="86"/>
    </row>
    <row r="187" ht="19" customHeight="1" spans="1:11">
      <c r="A187" s="86"/>
      <c r="B187" s="86"/>
      <c r="C187" s="103"/>
      <c r="D187" s="86"/>
      <c r="E187" s="86"/>
      <c r="F187" s="86"/>
      <c r="G187" s="86"/>
      <c r="H187" s="86"/>
      <c r="I187" s="103"/>
      <c r="J187" s="86"/>
      <c r="K187" s="86"/>
    </row>
    <row r="188" ht="19" customHeight="1" spans="1:11">
      <c r="A188" s="86"/>
      <c r="B188" s="86"/>
      <c r="C188" s="103"/>
      <c r="D188" s="86"/>
      <c r="E188" s="86"/>
      <c r="F188" s="86"/>
      <c r="G188" s="86"/>
      <c r="H188" s="86"/>
      <c r="I188" s="103"/>
      <c r="J188" s="86"/>
      <c r="K188" s="86"/>
    </row>
    <row r="189" ht="19" customHeight="1" spans="1:11">
      <c r="A189" s="86"/>
      <c r="B189" s="86"/>
      <c r="C189" s="103"/>
      <c r="D189" s="86"/>
      <c r="E189" s="86"/>
      <c r="F189" s="86"/>
      <c r="G189" s="86"/>
      <c r="H189" s="86"/>
      <c r="I189" s="103"/>
      <c r="J189" s="86"/>
      <c r="K189" s="86"/>
    </row>
    <row r="190" ht="19" customHeight="1" spans="1:11">
      <c r="A190" s="86"/>
      <c r="B190" s="86"/>
      <c r="C190" s="103"/>
      <c r="D190" s="86"/>
      <c r="E190" s="86"/>
      <c r="F190" s="86"/>
      <c r="G190" s="104">
        <f>C7</f>
        <v>0</v>
      </c>
      <c r="H190" s="86"/>
      <c r="I190" s="103"/>
      <c r="J190" s="86"/>
      <c r="K190" s="86"/>
    </row>
  </sheetData>
  <sheetProtection formatCells="0" insertHyperlinks="0" autoFilter="0"/>
  <mergeCells count="3">
    <mergeCell ref="A1:C1"/>
    <mergeCell ref="A2:C2"/>
    <mergeCell ref="A3:C3"/>
  </mergeCells>
  <pageMargins left="0.75" right="0.75" top="1" bottom="1" header="0.5" footer="0.5"/>
  <pageSetup paperSize="9" scale="86" orientation="portrait"/>
  <headerFooter/>
  <picture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8"/>
  <sheetViews>
    <sheetView view="pageBreakPreview" zoomScaleNormal="100" topLeftCell="A9" workbookViewId="0">
      <selection activeCell="F28" sqref="F28"/>
    </sheetView>
  </sheetViews>
  <sheetFormatPr defaultColWidth="10.2857142857143" defaultRowHeight="14.25"/>
  <cols>
    <col min="1" max="1" width="6.71428571428571" style="60" customWidth="1"/>
    <col min="2" max="2" width="13.4285714285714" style="60" customWidth="1"/>
    <col min="3" max="3" width="41.8571428571429" style="60" customWidth="1"/>
    <col min="4" max="4" width="6.71428571428571" style="60" customWidth="1"/>
    <col min="5" max="5" width="10.2857142857143" style="61"/>
    <col min="6" max="6" width="14.4285714285714" style="62"/>
    <col min="7" max="7" width="12.1428571428571" style="62"/>
    <col min="8" max="16384" width="10.2857142857143" style="60"/>
  </cols>
  <sheetData>
    <row r="1" s="58" customFormat="1" ht="16.5" spans="1:19">
      <c r="A1" s="39" t="s">
        <v>16</v>
      </c>
      <c r="B1" s="39"/>
      <c r="C1" s="39"/>
      <c r="D1" s="39"/>
      <c r="E1" s="40"/>
      <c r="F1" s="41"/>
      <c r="G1" s="41"/>
      <c r="H1" s="39"/>
      <c r="I1" s="79"/>
      <c r="J1" s="80"/>
      <c r="K1" s="80"/>
      <c r="L1" s="81"/>
      <c r="M1" s="81"/>
      <c r="N1" s="81"/>
      <c r="O1" s="81"/>
      <c r="P1" s="81"/>
      <c r="Q1" s="81"/>
      <c r="R1" s="81"/>
      <c r="S1" s="81"/>
    </row>
    <row r="2" s="58" customFormat="1" ht="16.5" spans="1:19">
      <c r="A2" s="39"/>
      <c r="B2" s="39"/>
      <c r="C2" s="39"/>
      <c r="D2" s="39"/>
      <c r="E2" s="39"/>
      <c r="F2" s="39"/>
      <c r="G2" s="39"/>
      <c r="H2" s="39"/>
      <c r="I2" s="79"/>
      <c r="J2" s="80"/>
      <c r="K2" s="80"/>
      <c r="L2" s="81"/>
      <c r="M2" s="81"/>
      <c r="N2" s="81"/>
      <c r="O2" s="81"/>
      <c r="P2" s="81"/>
      <c r="Q2" s="81"/>
      <c r="R2" s="81"/>
      <c r="S2" s="81"/>
    </row>
    <row r="3" s="58" customFormat="1" ht="16.5" spans="1:19">
      <c r="A3" s="11" t="s">
        <v>17</v>
      </c>
      <c r="B3" s="11"/>
      <c r="C3" s="11"/>
      <c r="D3" s="11"/>
      <c r="E3" s="42"/>
      <c r="F3" s="12"/>
      <c r="G3" s="12"/>
      <c r="H3" s="11"/>
      <c r="I3" s="79"/>
      <c r="J3" s="80"/>
      <c r="K3" s="80"/>
      <c r="L3" s="82"/>
      <c r="M3" s="82"/>
      <c r="N3" s="81"/>
      <c r="O3" s="81"/>
      <c r="P3" s="81"/>
      <c r="Q3" s="81"/>
      <c r="R3" s="81"/>
      <c r="S3" s="81"/>
    </row>
    <row r="4" customFormat="1" ht="12.75" spans="1:8">
      <c r="A4" s="43" t="s">
        <v>2</v>
      </c>
      <c r="B4" s="44" t="s">
        <v>18</v>
      </c>
      <c r="C4" s="44" t="s">
        <v>19</v>
      </c>
      <c r="D4" s="44" t="s">
        <v>20</v>
      </c>
      <c r="E4" s="45" t="s">
        <v>21</v>
      </c>
      <c r="F4" s="45" t="s">
        <v>22</v>
      </c>
      <c r="G4" s="45"/>
      <c r="H4" s="46" t="s">
        <v>23</v>
      </c>
    </row>
    <row r="5" customFormat="1" ht="12.75" spans="1:8">
      <c r="A5" s="43"/>
      <c r="B5" s="44"/>
      <c r="C5" s="44"/>
      <c r="D5" s="44"/>
      <c r="E5" s="45"/>
      <c r="F5" s="45" t="s">
        <v>24</v>
      </c>
      <c r="G5" s="47" t="s">
        <v>25</v>
      </c>
      <c r="H5" s="46"/>
    </row>
    <row r="6" s="59" customFormat="1" spans="1:9">
      <c r="A6" s="63" t="s">
        <v>26</v>
      </c>
      <c r="B6" s="64"/>
      <c r="C6" s="64"/>
      <c r="D6" s="65"/>
      <c r="E6" s="66"/>
      <c r="F6" s="67"/>
      <c r="G6" s="68">
        <f>SUM(G7:G28)</f>
        <v>0</v>
      </c>
      <c r="H6" s="69"/>
      <c r="I6" s="83"/>
    </row>
    <row r="7" s="59" customFormat="1" ht="15" spans="1:9">
      <c r="A7" s="70"/>
      <c r="B7" s="71" t="s">
        <v>27</v>
      </c>
      <c r="C7" s="71"/>
      <c r="D7" s="71"/>
      <c r="E7" s="72"/>
      <c r="F7" s="73"/>
      <c r="G7" s="74"/>
      <c r="H7" s="71"/>
      <c r="I7" s="83"/>
    </row>
    <row r="8" s="58" customFormat="1" ht="16.5" spans="1:19">
      <c r="A8" s="39" t="s">
        <v>28</v>
      </c>
      <c r="B8" s="11" t="s">
        <v>29</v>
      </c>
      <c r="C8" s="75"/>
      <c r="D8" s="22"/>
      <c r="E8" s="76"/>
      <c r="F8" s="25"/>
      <c r="G8" s="25"/>
      <c r="H8" s="22"/>
      <c r="I8" s="84"/>
      <c r="J8" s="81"/>
      <c r="K8" s="81"/>
      <c r="L8" s="81"/>
      <c r="M8" s="81"/>
      <c r="N8" s="81"/>
      <c r="O8" s="81"/>
      <c r="P8" s="81"/>
      <c r="Q8" s="81"/>
      <c r="R8" s="81"/>
      <c r="S8" s="81"/>
    </row>
    <row r="9" s="58" customFormat="1" ht="32.25" spans="1:19">
      <c r="A9" s="22">
        <v>1</v>
      </c>
      <c r="B9" s="75" t="s">
        <v>30</v>
      </c>
      <c r="C9" s="75" t="s">
        <v>31</v>
      </c>
      <c r="D9" s="22" t="s">
        <v>32</v>
      </c>
      <c r="E9" s="76">
        <v>25.623</v>
      </c>
      <c r="F9" s="25"/>
      <c r="G9" s="25">
        <f t="shared" ref="G9:G15" si="0">E9*F9</f>
        <v>0</v>
      </c>
      <c r="H9" s="22"/>
      <c r="I9" s="84"/>
      <c r="J9" s="81"/>
      <c r="K9" s="81"/>
      <c r="L9" s="81"/>
      <c r="M9" s="81"/>
      <c r="N9" s="81"/>
      <c r="O9" s="81"/>
      <c r="P9" s="81"/>
      <c r="Q9" s="81"/>
      <c r="R9" s="81"/>
      <c r="S9" s="81"/>
    </row>
    <row r="10" s="58" customFormat="1" ht="16.5" spans="1:19">
      <c r="A10" s="39" t="s">
        <v>33</v>
      </c>
      <c r="B10" s="11" t="s">
        <v>34</v>
      </c>
      <c r="C10" s="75"/>
      <c r="D10" s="22"/>
      <c r="E10" s="76"/>
      <c r="F10" s="25"/>
      <c r="G10" s="25"/>
      <c r="H10" s="22"/>
      <c r="I10" s="84"/>
      <c r="J10" s="81"/>
      <c r="K10" s="81"/>
      <c r="L10" s="81"/>
      <c r="M10" s="81"/>
      <c r="N10" s="81"/>
      <c r="O10" s="81"/>
      <c r="P10" s="81"/>
      <c r="Q10" s="81"/>
      <c r="R10" s="81"/>
      <c r="S10" s="81"/>
    </row>
    <row r="11" s="58" customFormat="1" ht="48" spans="1:19">
      <c r="A11" s="22">
        <v>1</v>
      </c>
      <c r="B11" s="23" t="s">
        <v>35</v>
      </c>
      <c r="C11" s="23" t="s">
        <v>36</v>
      </c>
      <c r="D11" s="22" t="s">
        <v>32</v>
      </c>
      <c r="E11" s="76">
        <f>16.3/2*2.8</f>
        <v>22.82</v>
      </c>
      <c r="F11" s="25"/>
      <c r="G11" s="25">
        <f t="shared" si="0"/>
        <v>0</v>
      </c>
      <c r="H11" s="24" t="s">
        <v>37</v>
      </c>
      <c r="I11" s="84"/>
      <c r="J11" s="81"/>
      <c r="K11" s="81"/>
      <c r="L11" s="81"/>
      <c r="M11" s="81"/>
      <c r="N11" s="81"/>
      <c r="O11" s="81"/>
      <c r="P11" s="81"/>
      <c r="Q11" s="81"/>
      <c r="R11" s="81"/>
      <c r="S11" s="81"/>
    </row>
    <row r="12" s="58" customFormat="1" ht="32.25" spans="1:19">
      <c r="A12" s="22">
        <v>2</v>
      </c>
      <c r="B12" s="23" t="s">
        <v>38</v>
      </c>
      <c r="C12" s="23" t="s">
        <v>39</v>
      </c>
      <c r="D12" s="22" t="s">
        <v>32</v>
      </c>
      <c r="E12" s="76">
        <f>25.1*2.8</f>
        <v>70.28</v>
      </c>
      <c r="F12" s="25"/>
      <c r="G12" s="25">
        <f t="shared" si="0"/>
        <v>0</v>
      </c>
      <c r="H12" s="24"/>
      <c r="I12" s="84"/>
      <c r="J12" s="81"/>
      <c r="K12" s="81"/>
      <c r="L12" s="81"/>
      <c r="M12" s="81"/>
      <c r="N12" s="81"/>
      <c r="O12" s="81"/>
      <c r="P12" s="81"/>
      <c r="Q12" s="81"/>
      <c r="R12" s="81"/>
      <c r="S12" s="81"/>
    </row>
    <row r="13" s="58" customFormat="1" ht="32.25" spans="1:19">
      <c r="A13" s="22">
        <v>3</v>
      </c>
      <c r="B13" s="75" t="s">
        <v>40</v>
      </c>
      <c r="C13" s="75" t="s">
        <v>41</v>
      </c>
      <c r="D13" s="24" t="s">
        <v>32</v>
      </c>
      <c r="E13" s="76">
        <f>E11</f>
        <v>22.82</v>
      </c>
      <c r="F13" s="25"/>
      <c r="G13" s="25">
        <f t="shared" si="0"/>
        <v>0</v>
      </c>
      <c r="H13" s="22" t="s">
        <v>42</v>
      </c>
      <c r="I13" s="84"/>
      <c r="J13" s="81"/>
      <c r="K13" s="81"/>
      <c r="L13" s="81"/>
      <c r="M13" s="81"/>
      <c r="N13" s="81"/>
      <c r="O13" s="81"/>
      <c r="P13" s="81"/>
      <c r="Q13" s="81"/>
      <c r="R13" s="81"/>
      <c r="S13" s="81"/>
    </row>
    <row r="14" s="58" customFormat="1" ht="32.25" spans="1:19">
      <c r="A14" s="22">
        <v>4</v>
      </c>
      <c r="B14" s="23" t="s">
        <v>43</v>
      </c>
      <c r="C14" s="23" t="s">
        <v>44</v>
      </c>
      <c r="D14" s="22" t="s">
        <v>32</v>
      </c>
      <c r="E14" s="76">
        <f>6.35*2.8</f>
        <v>17.78</v>
      </c>
      <c r="F14" s="25"/>
      <c r="G14" s="25">
        <f t="shared" si="0"/>
        <v>0</v>
      </c>
      <c r="H14" s="24" t="s">
        <v>42</v>
      </c>
      <c r="I14" s="84"/>
      <c r="J14" s="81"/>
      <c r="K14" s="81"/>
      <c r="L14" s="81"/>
      <c r="M14" s="81"/>
      <c r="N14" s="81"/>
      <c r="O14" s="81"/>
      <c r="P14" s="81"/>
      <c r="Q14" s="81"/>
      <c r="R14" s="81"/>
      <c r="S14" s="81"/>
    </row>
    <row r="15" s="58" customFormat="1" ht="32.25" spans="1:19">
      <c r="A15" s="22">
        <v>5</v>
      </c>
      <c r="B15" s="23" t="s">
        <v>45</v>
      </c>
      <c r="C15" s="23" t="s">
        <v>46</v>
      </c>
      <c r="D15" s="22" t="s">
        <v>32</v>
      </c>
      <c r="E15" s="76">
        <f>(2.6+4.2)*2.8</f>
        <v>19.04</v>
      </c>
      <c r="F15" s="25"/>
      <c r="G15" s="25">
        <f t="shared" si="0"/>
        <v>0</v>
      </c>
      <c r="H15" s="24"/>
      <c r="I15" s="84"/>
      <c r="J15" s="81"/>
      <c r="K15" s="81"/>
      <c r="L15" s="81"/>
      <c r="M15" s="81"/>
      <c r="N15" s="81"/>
      <c r="O15" s="81"/>
      <c r="P15" s="81"/>
      <c r="Q15" s="81"/>
      <c r="R15" s="81"/>
      <c r="S15" s="81"/>
    </row>
    <row r="16" s="58" customFormat="1" ht="16.5" spans="1:19">
      <c r="A16" s="39" t="s">
        <v>47</v>
      </c>
      <c r="B16" s="11" t="s">
        <v>48</v>
      </c>
      <c r="C16" s="75"/>
      <c r="D16" s="22"/>
      <c r="E16" s="76"/>
      <c r="F16" s="25"/>
      <c r="G16" s="25"/>
      <c r="H16" s="22"/>
      <c r="I16" s="84"/>
      <c r="J16" s="81"/>
      <c r="K16" s="81"/>
      <c r="L16" s="81"/>
      <c r="M16" s="81"/>
      <c r="N16" s="81"/>
      <c r="O16" s="81"/>
      <c r="P16" s="81"/>
      <c r="Q16" s="81"/>
      <c r="R16" s="81"/>
      <c r="S16" s="81"/>
    </row>
    <row r="17" s="58" customFormat="1" ht="16.5" spans="1:19">
      <c r="A17" s="22">
        <v>1</v>
      </c>
      <c r="B17" s="23" t="s">
        <v>49</v>
      </c>
      <c r="C17" s="23" t="s">
        <v>50</v>
      </c>
      <c r="D17" s="22" t="s">
        <v>32</v>
      </c>
      <c r="E17" s="76">
        <f>E9</f>
        <v>25.623</v>
      </c>
      <c r="F17" s="25"/>
      <c r="G17" s="25">
        <f t="shared" ref="G17:G19" si="1">E17*F17</f>
        <v>0</v>
      </c>
      <c r="H17" s="24" t="s">
        <v>51</v>
      </c>
      <c r="I17" s="84"/>
      <c r="J17" s="81"/>
      <c r="K17" s="81"/>
      <c r="L17" s="81"/>
      <c r="M17" s="81"/>
      <c r="N17" s="81"/>
      <c r="O17" s="81"/>
      <c r="P17" s="81"/>
      <c r="Q17" s="81"/>
      <c r="R17" s="81"/>
      <c r="S17" s="81"/>
    </row>
    <row r="18" s="58" customFormat="1" ht="32.25" spans="1:19">
      <c r="A18" s="22">
        <v>2</v>
      </c>
      <c r="B18" s="23" t="s">
        <v>38</v>
      </c>
      <c r="C18" s="23" t="s">
        <v>39</v>
      </c>
      <c r="D18" s="22" t="s">
        <v>32</v>
      </c>
      <c r="E18" s="76">
        <v>25.62</v>
      </c>
      <c r="F18" s="25"/>
      <c r="G18" s="25">
        <f t="shared" si="1"/>
        <v>0</v>
      </c>
      <c r="H18" s="24" t="s">
        <v>42</v>
      </c>
      <c r="I18" s="84"/>
      <c r="J18" s="81"/>
      <c r="K18" s="81"/>
      <c r="L18" s="81"/>
      <c r="M18" s="81"/>
      <c r="N18" s="81"/>
      <c r="O18" s="81"/>
      <c r="P18" s="81"/>
      <c r="Q18" s="81"/>
      <c r="R18" s="81"/>
      <c r="S18" s="81"/>
    </row>
    <row r="19" s="58" customFormat="1" ht="32.25" spans="1:19">
      <c r="A19" s="22">
        <v>3</v>
      </c>
      <c r="B19" s="23" t="s">
        <v>52</v>
      </c>
      <c r="C19" s="23" t="s">
        <v>53</v>
      </c>
      <c r="D19" s="22" t="s">
        <v>32</v>
      </c>
      <c r="E19" s="22">
        <f>16.3/2*2.8</f>
        <v>22.82</v>
      </c>
      <c r="F19" s="22"/>
      <c r="G19" s="22">
        <f t="shared" si="1"/>
        <v>0</v>
      </c>
      <c r="H19" s="24" t="s">
        <v>54</v>
      </c>
      <c r="I19" s="84"/>
      <c r="J19" s="81"/>
      <c r="K19" s="81"/>
      <c r="L19" s="81"/>
      <c r="M19" s="81"/>
      <c r="N19" s="81"/>
      <c r="O19" s="81"/>
      <c r="P19" s="81"/>
      <c r="Q19" s="81"/>
      <c r="R19" s="81"/>
      <c r="S19" s="81"/>
    </row>
    <row r="20" s="58" customFormat="1" ht="16.5" spans="1:19">
      <c r="A20" s="39" t="s">
        <v>55</v>
      </c>
      <c r="B20" s="11" t="s">
        <v>56</v>
      </c>
      <c r="C20" s="11"/>
      <c r="D20" s="11"/>
      <c r="E20" s="42"/>
      <c r="F20" s="25"/>
      <c r="G20" s="25"/>
      <c r="H20" s="22"/>
      <c r="I20" s="84"/>
      <c r="J20" s="81"/>
      <c r="K20" s="81"/>
      <c r="L20" s="81"/>
      <c r="M20" s="81"/>
      <c r="N20" s="81"/>
      <c r="O20" s="81"/>
      <c r="P20" s="81"/>
      <c r="Q20" s="81"/>
      <c r="R20" s="81"/>
      <c r="S20" s="81"/>
    </row>
    <row r="21" s="58" customFormat="1" ht="32.25" spans="1:19">
      <c r="A21" s="22">
        <v>1</v>
      </c>
      <c r="B21" s="23" t="s">
        <v>57</v>
      </c>
      <c r="C21" s="23" t="s">
        <v>58</v>
      </c>
      <c r="D21" s="22" t="s">
        <v>59</v>
      </c>
      <c r="E21" s="76">
        <v>1</v>
      </c>
      <c r="F21" s="25"/>
      <c r="G21" s="25">
        <f>E21*F21</f>
        <v>0</v>
      </c>
      <c r="H21" s="24" t="s">
        <v>60</v>
      </c>
      <c r="I21" s="84"/>
      <c r="J21" s="81"/>
      <c r="K21" s="81"/>
      <c r="L21" s="81"/>
      <c r="M21" s="81"/>
      <c r="N21" s="81"/>
      <c r="O21" s="81"/>
      <c r="P21" s="81"/>
      <c r="Q21" s="81"/>
      <c r="R21" s="81"/>
      <c r="S21" s="81"/>
    </row>
    <row r="22" s="59" customFormat="1" ht="16.5" spans="1:9">
      <c r="A22" s="70"/>
      <c r="B22" s="70">
        <v>218</v>
      </c>
      <c r="C22" s="70"/>
      <c r="D22" s="70"/>
      <c r="E22" s="72"/>
      <c r="F22" s="73"/>
      <c r="G22" s="25"/>
      <c r="H22" s="71"/>
      <c r="I22" s="83"/>
    </row>
    <row r="23" s="58" customFormat="1" ht="16.5" spans="1:19">
      <c r="A23" s="39" t="s">
        <v>28</v>
      </c>
      <c r="B23" s="11" t="s">
        <v>34</v>
      </c>
      <c r="C23" s="75"/>
      <c r="D23" s="22"/>
      <c r="E23" s="76"/>
      <c r="F23" s="25"/>
      <c r="G23" s="25"/>
      <c r="H23" s="22"/>
      <c r="I23" s="84"/>
      <c r="J23" s="81"/>
      <c r="K23" s="81"/>
      <c r="L23" s="81"/>
      <c r="M23" s="81"/>
      <c r="N23" s="81"/>
      <c r="O23" s="81"/>
      <c r="P23" s="81"/>
      <c r="Q23" s="81"/>
      <c r="R23" s="81"/>
      <c r="S23" s="81"/>
    </row>
    <row r="24" s="58" customFormat="1" ht="32.25" spans="1:19">
      <c r="A24" s="22">
        <v>1</v>
      </c>
      <c r="B24" s="23" t="s">
        <v>43</v>
      </c>
      <c r="C24" s="23" t="s">
        <v>44</v>
      </c>
      <c r="D24" s="22" t="s">
        <v>32</v>
      </c>
      <c r="E24" s="76">
        <f>9.25*2.8-1.1*2.2</f>
        <v>23.48</v>
      </c>
      <c r="F24" s="25"/>
      <c r="G24" s="25">
        <f>E24*F24</f>
        <v>0</v>
      </c>
      <c r="H24" s="24" t="s">
        <v>42</v>
      </c>
      <c r="I24" s="84"/>
      <c r="J24" s="81"/>
      <c r="K24" s="81"/>
      <c r="L24" s="81"/>
      <c r="M24" s="81"/>
      <c r="N24" s="81"/>
      <c r="O24" s="81"/>
      <c r="P24" s="81"/>
      <c r="Q24" s="81"/>
      <c r="R24" s="81"/>
      <c r="S24" s="81"/>
    </row>
    <row r="25" s="58" customFormat="1" ht="48" spans="1:19">
      <c r="A25" s="22">
        <v>2</v>
      </c>
      <c r="B25" s="23" t="s">
        <v>35</v>
      </c>
      <c r="C25" s="23" t="s">
        <v>36</v>
      </c>
      <c r="D25" s="22" t="s">
        <v>32</v>
      </c>
      <c r="E25" s="76">
        <f>9.25*2.8-1.1*2.2</f>
        <v>23.48</v>
      </c>
      <c r="F25" s="25"/>
      <c r="G25" s="25">
        <f>E25*F25</f>
        <v>0</v>
      </c>
      <c r="H25" s="24" t="s">
        <v>37</v>
      </c>
      <c r="I25" s="84"/>
      <c r="J25" s="81"/>
      <c r="K25" s="81"/>
      <c r="L25" s="81"/>
      <c r="M25" s="81"/>
      <c r="N25" s="81"/>
      <c r="O25" s="81"/>
      <c r="P25" s="81"/>
      <c r="Q25" s="81"/>
      <c r="R25" s="81"/>
      <c r="S25" s="81"/>
    </row>
    <row r="26" s="58" customFormat="1" ht="32.25" spans="1:19">
      <c r="A26" s="22">
        <v>3</v>
      </c>
      <c r="B26" s="23" t="s">
        <v>52</v>
      </c>
      <c r="C26" s="23" t="s">
        <v>53</v>
      </c>
      <c r="D26" s="77" t="s">
        <v>32</v>
      </c>
      <c r="E26" s="77">
        <f>E25*2</f>
        <v>46.96</v>
      </c>
      <c r="F26" s="77"/>
      <c r="G26" s="25">
        <f>E26*F26</f>
        <v>0</v>
      </c>
      <c r="H26" s="24" t="s">
        <v>54</v>
      </c>
      <c r="I26" s="84"/>
      <c r="J26" s="81"/>
      <c r="K26" s="81"/>
      <c r="L26" s="81"/>
      <c r="M26" s="81"/>
      <c r="N26" s="81"/>
      <c r="O26" s="81"/>
      <c r="P26" s="81"/>
      <c r="Q26" s="81"/>
      <c r="R26" s="81"/>
      <c r="S26" s="81"/>
    </row>
    <row r="27" s="58" customFormat="1" ht="16.5" spans="1:19">
      <c r="A27" s="39" t="s">
        <v>33</v>
      </c>
      <c r="B27" s="11" t="s">
        <v>56</v>
      </c>
      <c r="C27" s="11"/>
      <c r="D27" s="11"/>
      <c r="E27" s="42"/>
      <c r="F27" s="25"/>
      <c r="G27" s="25"/>
      <c r="H27" s="22"/>
      <c r="I27" s="84"/>
      <c r="J27" s="81"/>
      <c r="K27" s="81"/>
      <c r="L27" s="81"/>
      <c r="M27" s="81"/>
      <c r="N27" s="81"/>
      <c r="O27" s="81"/>
      <c r="P27" s="81"/>
      <c r="Q27" s="81"/>
      <c r="R27" s="81"/>
      <c r="S27" s="81"/>
    </row>
    <row r="28" s="58" customFormat="1" ht="32.25" spans="1:19">
      <c r="A28" s="22">
        <v>1</v>
      </c>
      <c r="B28" s="23" t="s">
        <v>61</v>
      </c>
      <c r="C28" s="78" t="s">
        <v>62</v>
      </c>
      <c r="D28" s="22" t="s">
        <v>59</v>
      </c>
      <c r="E28" s="76">
        <v>2</v>
      </c>
      <c r="F28" s="25"/>
      <c r="G28" s="25">
        <f>E28*F28</f>
        <v>0</v>
      </c>
      <c r="H28" s="24" t="s">
        <v>60</v>
      </c>
      <c r="I28" s="84"/>
      <c r="J28" s="81"/>
      <c r="K28" s="81"/>
      <c r="L28" s="81"/>
      <c r="M28" s="81"/>
      <c r="N28" s="81"/>
      <c r="O28" s="81"/>
      <c r="P28" s="81"/>
      <c r="Q28" s="81"/>
      <c r="R28" s="81"/>
      <c r="S28" s="81"/>
    </row>
  </sheetData>
  <sheetProtection formatCells="0" insertHyperlinks="0" autoFilter="0"/>
  <mergeCells count="15">
    <mergeCell ref="A1:H1"/>
    <mergeCell ref="A2:H2"/>
    <mergeCell ref="A3:H3"/>
    <mergeCell ref="F4:G4"/>
    <mergeCell ref="A6:F6"/>
    <mergeCell ref="B7:F7"/>
    <mergeCell ref="B20:E20"/>
    <mergeCell ref="B22:F22"/>
    <mergeCell ref="B27:E27"/>
    <mergeCell ref="A4:A5"/>
    <mergeCell ref="B4:B5"/>
    <mergeCell ref="C4:C5"/>
    <mergeCell ref="D4:D5"/>
    <mergeCell ref="E4:E5"/>
    <mergeCell ref="H4:H5"/>
  </mergeCells>
  <pageMargins left="0.75" right="0.75" top="1" bottom="1" header="0.5" footer="0.5"/>
  <pageSetup paperSize="9" scale="79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32"/>
  <sheetViews>
    <sheetView view="pageBreakPreview" zoomScaleNormal="100" topLeftCell="A17" workbookViewId="0">
      <selection activeCell="F37" sqref="F37"/>
    </sheetView>
  </sheetViews>
  <sheetFormatPr defaultColWidth="9.14285714285714" defaultRowHeight="13.5" outlineLevelCol="7"/>
  <cols>
    <col min="1" max="1" width="5.71428571428571" style="35" customWidth="1"/>
    <col min="2" max="3" width="22.7142857142857" style="34" customWidth="1"/>
    <col min="4" max="4" width="5.71428571428571" style="36" customWidth="1"/>
    <col min="5" max="5" width="9.71428571428571" style="37" customWidth="1"/>
    <col min="6" max="6" width="12.7142857142857" style="38" customWidth="1"/>
    <col min="7" max="7" width="12.1428571428571" style="38" customWidth="1"/>
    <col min="8" max="8" width="10.7142857142857" style="36" customWidth="1"/>
    <col min="9" max="16384" width="9.14285714285714" style="29"/>
  </cols>
  <sheetData>
    <row r="1" s="29" customFormat="1" ht="36" customHeight="1" spans="1:8">
      <c r="A1" s="39" t="s">
        <v>16</v>
      </c>
      <c r="B1" s="39"/>
      <c r="C1" s="39"/>
      <c r="D1" s="39"/>
      <c r="E1" s="40"/>
      <c r="F1" s="41"/>
      <c r="G1" s="41"/>
      <c r="H1" s="39"/>
    </row>
    <row r="2" s="30" customFormat="1" ht="12" customHeight="1" spans="1:8">
      <c r="A2" s="39"/>
      <c r="B2" s="39"/>
      <c r="C2" s="39"/>
      <c r="D2" s="39"/>
      <c r="E2" s="39"/>
      <c r="F2" s="39"/>
      <c r="G2" s="39"/>
      <c r="H2" s="39"/>
    </row>
    <row r="3" s="30" customFormat="1" ht="24" customHeight="1" spans="1:8">
      <c r="A3" s="11" t="s">
        <v>17</v>
      </c>
      <c r="B3" s="11"/>
      <c r="C3" s="11"/>
      <c r="D3" s="11"/>
      <c r="E3" s="42"/>
      <c r="F3" s="12"/>
      <c r="G3" s="12"/>
      <c r="H3" s="11"/>
    </row>
    <row r="4" s="30" customFormat="1" ht="19.9" customHeight="1" spans="1:8">
      <c r="A4" s="43" t="s">
        <v>2</v>
      </c>
      <c r="B4" s="44" t="s">
        <v>18</v>
      </c>
      <c r="C4" s="44" t="s">
        <v>19</v>
      </c>
      <c r="D4" s="44" t="s">
        <v>20</v>
      </c>
      <c r="E4" s="45" t="s">
        <v>21</v>
      </c>
      <c r="F4" s="45" t="s">
        <v>22</v>
      </c>
      <c r="G4" s="45"/>
      <c r="H4" s="46" t="s">
        <v>23</v>
      </c>
    </row>
    <row r="5" s="31" customFormat="1" ht="19.9" customHeight="1" spans="1:8">
      <c r="A5" s="43"/>
      <c r="B5" s="44"/>
      <c r="C5" s="44"/>
      <c r="D5" s="44"/>
      <c r="E5" s="45"/>
      <c r="F5" s="45" t="s">
        <v>24</v>
      </c>
      <c r="G5" s="47" t="s">
        <v>25</v>
      </c>
      <c r="H5" s="46"/>
    </row>
    <row r="6" s="31" customFormat="1" ht="19.9" customHeight="1" spans="1:8">
      <c r="A6" s="17" t="s">
        <v>63</v>
      </c>
      <c r="B6" s="17"/>
      <c r="C6" s="17"/>
      <c r="D6" s="17"/>
      <c r="E6" s="14"/>
      <c r="F6" s="14"/>
      <c r="G6" s="14">
        <f>SUM(G7:G37)/2</f>
        <v>0</v>
      </c>
      <c r="H6" s="15"/>
    </row>
    <row r="7" s="31" customFormat="1" ht="19.9" customHeight="1" spans="1:8">
      <c r="A7" s="17" t="s">
        <v>64</v>
      </c>
      <c r="B7" s="17"/>
      <c r="C7" s="17"/>
      <c r="D7" s="17"/>
      <c r="E7" s="14"/>
      <c r="F7" s="14"/>
      <c r="G7" s="14">
        <f>SUM(G9:G17)</f>
        <v>0</v>
      </c>
      <c r="H7" s="15"/>
    </row>
    <row r="8" s="32" customFormat="1" ht="20.1" customHeight="1" spans="1:8">
      <c r="A8" s="18" t="s">
        <v>65</v>
      </c>
      <c r="B8" s="19" t="s">
        <v>66</v>
      </c>
      <c r="C8" s="19"/>
      <c r="D8" s="19"/>
      <c r="E8" s="48"/>
      <c r="F8" s="48"/>
      <c r="G8" s="49"/>
      <c r="H8" s="50"/>
    </row>
    <row r="9" s="32" customFormat="1" ht="19.5" customHeight="1" spans="1:8">
      <c r="A9" s="18" t="s">
        <v>28</v>
      </c>
      <c r="B9" s="19" t="s">
        <v>67</v>
      </c>
      <c r="C9" s="19"/>
      <c r="D9" s="19"/>
      <c r="E9" s="48"/>
      <c r="F9" s="48"/>
      <c r="G9" s="49"/>
      <c r="H9" s="50"/>
    </row>
    <row r="10" s="32" customFormat="1" ht="36" spans="1:8">
      <c r="A10" s="51">
        <v>1</v>
      </c>
      <c r="B10" s="52" t="s">
        <v>68</v>
      </c>
      <c r="C10" s="52" t="s">
        <v>69</v>
      </c>
      <c r="D10" s="50" t="s">
        <v>70</v>
      </c>
      <c r="E10" s="53">
        <v>48</v>
      </c>
      <c r="F10" s="54"/>
      <c r="G10" s="49">
        <f>F10*E10</f>
        <v>0</v>
      </c>
      <c r="H10" s="50" t="s">
        <v>71</v>
      </c>
    </row>
    <row r="11" s="32" customFormat="1" ht="36" spans="1:8">
      <c r="A11" s="51">
        <v>2</v>
      </c>
      <c r="B11" s="52" t="s">
        <v>72</v>
      </c>
      <c r="C11" s="52" t="s">
        <v>69</v>
      </c>
      <c r="D11" s="50" t="s">
        <v>70</v>
      </c>
      <c r="E11" s="53">
        <v>4</v>
      </c>
      <c r="F11" s="49"/>
      <c r="G11" s="49">
        <f>F11*E11</f>
        <v>0</v>
      </c>
      <c r="H11" s="50" t="s">
        <v>71</v>
      </c>
    </row>
    <row r="12" s="32" customFormat="1" ht="36" spans="1:8">
      <c r="A12" s="51">
        <v>3</v>
      </c>
      <c r="B12" s="52" t="s">
        <v>73</v>
      </c>
      <c r="C12" s="52" t="s">
        <v>69</v>
      </c>
      <c r="D12" s="50" t="s">
        <v>70</v>
      </c>
      <c r="E12" s="53">
        <v>30</v>
      </c>
      <c r="F12" s="49"/>
      <c r="G12" s="49">
        <f>F12*E12</f>
        <v>0</v>
      </c>
      <c r="H12" s="50" t="s">
        <v>42</v>
      </c>
    </row>
    <row r="13" s="32" customFormat="1" ht="19.9" customHeight="1" spans="1:8">
      <c r="A13" s="51">
        <v>4</v>
      </c>
      <c r="B13" s="52" t="s">
        <v>74</v>
      </c>
      <c r="C13" s="52" t="s">
        <v>75</v>
      </c>
      <c r="D13" s="50" t="s">
        <v>70</v>
      </c>
      <c r="E13" s="53">
        <v>164</v>
      </c>
      <c r="F13" s="49"/>
      <c r="G13" s="49">
        <f>F13*E13</f>
        <v>0</v>
      </c>
      <c r="H13" s="50" t="s">
        <v>76</v>
      </c>
    </row>
    <row r="14" s="32" customFormat="1" ht="19.9" customHeight="1" spans="1:8">
      <c r="A14" s="18" t="s">
        <v>33</v>
      </c>
      <c r="B14" s="19" t="s">
        <v>77</v>
      </c>
      <c r="C14" s="19"/>
      <c r="D14" s="19"/>
      <c r="E14" s="48"/>
      <c r="F14" s="48"/>
      <c r="G14" s="49"/>
      <c r="H14" s="50"/>
    </row>
    <row r="15" s="32" customFormat="1" ht="19.9" customHeight="1" spans="1:8">
      <c r="A15" s="51">
        <v>1</v>
      </c>
      <c r="B15" s="52" t="s">
        <v>78</v>
      </c>
      <c r="C15" s="55" t="s">
        <v>79</v>
      </c>
      <c r="D15" s="50" t="s">
        <v>80</v>
      </c>
      <c r="E15" s="53">
        <v>627</v>
      </c>
      <c r="F15" s="54"/>
      <c r="G15" s="49">
        <f>F15*E15</f>
        <v>0</v>
      </c>
      <c r="H15" s="50" t="s">
        <v>81</v>
      </c>
    </row>
    <row r="16" s="32" customFormat="1" ht="19.9" customHeight="1" spans="1:8">
      <c r="A16" s="18" t="s">
        <v>47</v>
      </c>
      <c r="B16" s="19" t="s">
        <v>82</v>
      </c>
      <c r="C16" s="19"/>
      <c r="D16" s="19"/>
      <c r="E16" s="48"/>
      <c r="F16" s="48"/>
      <c r="G16" s="49"/>
      <c r="H16" s="50"/>
    </row>
    <row r="17" s="32" customFormat="1" ht="24" spans="1:8">
      <c r="A17" s="51">
        <v>1</v>
      </c>
      <c r="B17" s="52" t="s">
        <v>83</v>
      </c>
      <c r="C17" s="55" t="s">
        <v>84</v>
      </c>
      <c r="D17" s="50" t="s">
        <v>80</v>
      </c>
      <c r="E17" s="53">
        <v>209</v>
      </c>
      <c r="F17" s="54"/>
      <c r="G17" s="49">
        <f>F17*E17</f>
        <v>0</v>
      </c>
      <c r="H17" s="50" t="s">
        <v>76</v>
      </c>
    </row>
    <row r="18" s="31" customFormat="1" ht="19.9" customHeight="1" spans="1:8">
      <c r="A18" s="17" t="s">
        <v>85</v>
      </c>
      <c r="B18" s="17"/>
      <c r="C18" s="17"/>
      <c r="D18" s="17"/>
      <c r="E18" s="14"/>
      <c r="F18" s="14"/>
      <c r="G18" s="14">
        <f>SUM(G21:G37)</f>
        <v>0</v>
      </c>
      <c r="H18" s="15"/>
    </row>
    <row r="19" s="32" customFormat="1" ht="20.1" customHeight="1" spans="1:8">
      <c r="A19" s="18" t="s">
        <v>65</v>
      </c>
      <c r="B19" s="19" t="s">
        <v>66</v>
      </c>
      <c r="C19" s="19"/>
      <c r="D19" s="19"/>
      <c r="E19" s="48"/>
      <c r="F19" s="48"/>
      <c r="G19" s="49"/>
      <c r="H19" s="50"/>
    </row>
    <row r="20" s="33" customFormat="1" ht="19.9" customHeight="1" spans="1:8">
      <c r="A20" s="18" t="s">
        <v>28</v>
      </c>
      <c r="B20" s="19" t="s">
        <v>86</v>
      </c>
      <c r="C20" s="19"/>
      <c r="D20" s="19"/>
      <c r="E20" s="48"/>
      <c r="F20" s="48"/>
      <c r="G20" s="56"/>
      <c r="H20" s="15"/>
    </row>
    <row r="21" s="32" customFormat="1" ht="48.75" customHeight="1" spans="1:8">
      <c r="A21" s="51">
        <v>1</v>
      </c>
      <c r="B21" s="52" t="s">
        <v>87</v>
      </c>
      <c r="C21" s="52" t="s">
        <v>88</v>
      </c>
      <c r="D21" s="50" t="s">
        <v>59</v>
      </c>
      <c r="E21" s="53">
        <v>4</v>
      </c>
      <c r="F21" s="54"/>
      <c r="G21" s="49">
        <f>F21*E21</f>
        <v>0</v>
      </c>
      <c r="H21" s="50" t="s">
        <v>89</v>
      </c>
    </row>
    <row r="22" s="32" customFormat="1" ht="25.5" customHeight="1" spans="1:8">
      <c r="A22" s="51">
        <v>2</v>
      </c>
      <c r="B22" s="52" t="s">
        <v>90</v>
      </c>
      <c r="C22" s="52" t="s">
        <v>91</v>
      </c>
      <c r="D22" s="50" t="s">
        <v>92</v>
      </c>
      <c r="E22" s="53">
        <v>16</v>
      </c>
      <c r="F22" s="54"/>
      <c r="G22" s="49">
        <f>F22*E22</f>
        <v>0</v>
      </c>
      <c r="H22" s="50" t="s">
        <v>89</v>
      </c>
    </row>
    <row r="23" s="32" customFormat="1" ht="19.9" customHeight="1" spans="1:8">
      <c r="A23" s="18" t="s">
        <v>33</v>
      </c>
      <c r="B23" s="19" t="s">
        <v>93</v>
      </c>
      <c r="C23" s="19"/>
      <c r="D23" s="19"/>
      <c r="E23" s="48"/>
      <c r="F23" s="48"/>
      <c r="G23" s="49"/>
      <c r="H23" s="50"/>
    </row>
    <row r="24" s="32" customFormat="1" ht="36" spans="1:8">
      <c r="A24" s="51">
        <v>1</v>
      </c>
      <c r="B24" s="52" t="s">
        <v>94</v>
      </c>
      <c r="C24" s="52" t="s">
        <v>95</v>
      </c>
      <c r="D24" s="50" t="s">
        <v>70</v>
      </c>
      <c r="E24" s="53">
        <v>1</v>
      </c>
      <c r="F24" s="54"/>
      <c r="G24" s="49">
        <f t="shared" ref="G24:G29" si="0">F24*E24</f>
        <v>0</v>
      </c>
      <c r="H24" s="50" t="s">
        <v>71</v>
      </c>
    </row>
    <row r="25" s="32" customFormat="1" ht="19.9" customHeight="1" spans="1:8">
      <c r="A25" s="51">
        <v>2</v>
      </c>
      <c r="B25" s="52" t="s">
        <v>74</v>
      </c>
      <c r="C25" s="52" t="s">
        <v>75</v>
      </c>
      <c r="D25" s="50" t="s">
        <v>70</v>
      </c>
      <c r="E25" s="53">
        <v>2</v>
      </c>
      <c r="F25" s="49"/>
      <c r="G25" s="49">
        <f t="shared" si="0"/>
        <v>0</v>
      </c>
      <c r="H25" s="50" t="s">
        <v>76</v>
      </c>
    </row>
    <row r="26" s="32" customFormat="1" ht="19.5" customHeight="1" spans="1:8">
      <c r="A26" s="18" t="s">
        <v>47</v>
      </c>
      <c r="B26" s="19" t="s">
        <v>67</v>
      </c>
      <c r="C26" s="19"/>
      <c r="D26" s="19"/>
      <c r="E26" s="48"/>
      <c r="F26" s="48"/>
      <c r="G26" s="49"/>
      <c r="H26" s="50"/>
    </row>
    <row r="27" s="32" customFormat="1" ht="36" spans="1:8">
      <c r="A27" s="51">
        <v>1</v>
      </c>
      <c r="B27" s="52" t="s">
        <v>68</v>
      </c>
      <c r="C27" s="52" t="s">
        <v>69</v>
      </c>
      <c r="D27" s="50" t="s">
        <v>70</v>
      </c>
      <c r="E27" s="53">
        <v>16</v>
      </c>
      <c r="F27" s="54"/>
      <c r="G27" s="49">
        <f t="shared" si="0"/>
        <v>0</v>
      </c>
      <c r="H27" s="50" t="s">
        <v>42</v>
      </c>
    </row>
    <row r="28" s="32" customFormat="1" ht="60" spans="1:8">
      <c r="A28" s="51">
        <v>2</v>
      </c>
      <c r="B28" s="52" t="s">
        <v>96</v>
      </c>
      <c r="C28" s="57" t="s">
        <v>97</v>
      </c>
      <c r="D28" s="50" t="s">
        <v>70</v>
      </c>
      <c r="E28" s="53">
        <v>1</v>
      </c>
      <c r="F28" s="49"/>
      <c r="G28" s="49">
        <f t="shared" si="0"/>
        <v>0</v>
      </c>
      <c r="H28" s="50" t="s">
        <v>42</v>
      </c>
    </row>
    <row r="29" s="32" customFormat="1" ht="19.9" customHeight="1" spans="1:8">
      <c r="A29" s="51">
        <v>3</v>
      </c>
      <c r="B29" s="52" t="s">
        <v>74</v>
      </c>
      <c r="C29" s="52" t="s">
        <v>75</v>
      </c>
      <c r="D29" s="50" t="s">
        <v>70</v>
      </c>
      <c r="E29" s="53">
        <v>16</v>
      </c>
      <c r="F29" s="49"/>
      <c r="G29" s="49">
        <f t="shared" si="0"/>
        <v>0</v>
      </c>
      <c r="H29" s="50" t="s">
        <v>76</v>
      </c>
    </row>
    <row r="30" s="32" customFormat="1" ht="19.9" customHeight="1" spans="1:8">
      <c r="A30" s="18" t="s">
        <v>55</v>
      </c>
      <c r="B30" s="19" t="s">
        <v>77</v>
      </c>
      <c r="C30" s="19"/>
      <c r="D30" s="19"/>
      <c r="E30" s="48"/>
      <c r="F30" s="48"/>
      <c r="G30" s="49"/>
      <c r="H30" s="50"/>
    </row>
    <row r="31" s="32" customFormat="1" ht="24" spans="1:8">
      <c r="A31" s="51">
        <v>1</v>
      </c>
      <c r="B31" s="52" t="s">
        <v>78</v>
      </c>
      <c r="C31" s="55" t="s">
        <v>98</v>
      </c>
      <c r="D31" s="50" t="s">
        <v>80</v>
      </c>
      <c r="E31" s="53">
        <v>70</v>
      </c>
      <c r="F31" s="54"/>
      <c r="G31" s="49">
        <f t="shared" ref="G31:G33" si="1">F31*E31</f>
        <v>0</v>
      </c>
      <c r="H31" s="50" t="s">
        <v>81</v>
      </c>
    </row>
    <row r="32" s="32" customFormat="1" ht="19.9" customHeight="1" spans="1:8">
      <c r="A32" s="51">
        <v>2</v>
      </c>
      <c r="B32" s="52" t="s">
        <v>78</v>
      </c>
      <c r="C32" s="55" t="s">
        <v>79</v>
      </c>
      <c r="D32" s="50" t="s">
        <v>80</v>
      </c>
      <c r="E32" s="53">
        <v>36</v>
      </c>
      <c r="F32" s="54"/>
      <c r="G32" s="49">
        <f t="shared" si="1"/>
        <v>0</v>
      </c>
      <c r="H32" s="50" t="s">
        <v>81</v>
      </c>
    </row>
    <row r="33" s="32" customFormat="1" ht="19.9" customHeight="1" spans="1:8">
      <c r="A33" s="51">
        <v>3</v>
      </c>
      <c r="B33" s="52" t="s">
        <v>77</v>
      </c>
      <c r="C33" s="55" t="s">
        <v>99</v>
      </c>
      <c r="D33" s="50" t="s">
        <v>80</v>
      </c>
      <c r="E33" s="53">
        <v>50</v>
      </c>
      <c r="F33" s="54"/>
      <c r="G33" s="49">
        <f t="shared" si="1"/>
        <v>0</v>
      </c>
      <c r="H33" s="50" t="s">
        <v>81</v>
      </c>
    </row>
    <row r="34" s="32" customFormat="1" ht="19.9" customHeight="1" spans="1:8">
      <c r="A34" s="18" t="s">
        <v>100</v>
      </c>
      <c r="B34" s="19" t="s">
        <v>82</v>
      </c>
      <c r="C34" s="19"/>
      <c r="D34" s="19"/>
      <c r="E34" s="48"/>
      <c r="F34" s="48"/>
      <c r="G34" s="49"/>
      <c r="H34" s="50"/>
    </row>
    <row r="35" s="32" customFormat="1" ht="24" spans="1:8">
      <c r="A35" s="51">
        <v>1</v>
      </c>
      <c r="B35" s="52" t="s">
        <v>83</v>
      </c>
      <c r="C35" s="55" t="s">
        <v>101</v>
      </c>
      <c r="D35" s="50" t="s">
        <v>80</v>
      </c>
      <c r="E35" s="53">
        <v>23</v>
      </c>
      <c r="F35" s="54"/>
      <c r="G35" s="49">
        <f>F35*E35</f>
        <v>0</v>
      </c>
      <c r="H35" s="50" t="s">
        <v>76</v>
      </c>
    </row>
    <row r="36" s="32" customFormat="1" ht="24" spans="1:8">
      <c r="A36" s="51">
        <v>2</v>
      </c>
      <c r="B36" s="52" t="s">
        <v>83</v>
      </c>
      <c r="C36" s="55" t="s">
        <v>102</v>
      </c>
      <c r="D36" s="50" t="s">
        <v>80</v>
      </c>
      <c r="E36" s="53">
        <v>50</v>
      </c>
      <c r="F36" s="54"/>
      <c r="G36" s="49">
        <f>F36*E36</f>
        <v>0</v>
      </c>
      <c r="H36" s="50" t="s">
        <v>81</v>
      </c>
    </row>
    <row r="37" s="32" customFormat="1" ht="24" spans="1:8">
      <c r="A37" s="51">
        <v>3</v>
      </c>
      <c r="B37" s="52" t="s">
        <v>83</v>
      </c>
      <c r="C37" s="55" t="s">
        <v>84</v>
      </c>
      <c r="D37" s="50" t="s">
        <v>80</v>
      </c>
      <c r="E37" s="53">
        <v>12</v>
      </c>
      <c r="F37" s="54"/>
      <c r="G37" s="49">
        <f>F37*E37</f>
        <v>0</v>
      </c>
      <c r="H37" s="50" t="s">
        <v>76</v>
      </c>
    </row>
    <row r="38" s="29" customFormat="1" spans="1:8">
      <c r="A38" s="35"/>
      <c r="B38" s="34"/>
      <c r="C38" s="34"/>
      <c r="D38" s="36"/>
      <c r="E38" s="37"/>
      <c r="F38" s="38"/>
      <c r="G38" s="38"/>
      <c r="H38" s="36"/>
    </row>
    <row r="39" s="29" customFormat="1" spans="1:8">
      <c r="A39" s="35"/>
      <c r="B39" s="34"/>
      <c r="C39" s="34"/>
      <c r="D39" s="36"/>
      <c r="E39" s="37"/>
      <c r="F39" s="38"/>
      <c r="G39" s="38"/>
      <c r="H39" s="36"/>
    </row>
    <row r="40" s="29" customFormat="1" spans="1:8">
      <c r="A40" s="35"/>
      <c r="B40" s="34"/>
      <c r="C40" s="34"/>
      <c r="D40" s="36"/>
      <c r="E40" s="37"/>
      <c r="F40" s="38"/>
      <c r="G40" s="38"/>
      <c r="H40" s="36"/>
    </row>
    <row r="41" s="29" customFormat="1" spans="1:8">
      <c r="A41" s="35"/>
      <c r="B41" s="34"/>
      <c r="C41" s="34"/>
      <c r="D41" s="36"/>
      <c r="E41" s="37"/>
      <c r="F41" s="38"/>
      <c r="G41" s="38"/>
      <c r="H41" s="36"/>
    </row>
    <row r="42" s="29" customFormat="1" spans="1:8">
      <c r="A42" s="35"/>
      <c r="B42" s="34"/>
      <c r="C42" s="34"/>
      <c r="D42" s="36"/>
      <c r="E42" s="37"/>
      <c r="F42" s="38"/>
      <c r="G42" s="38"/>
      <c r="H42" s="36"/>
    </row>
    <row r="43" s="29" customFormat="1"/>
    <row r="44" s="29" customFormat="1"/>
    <row r="45" s="29" customFormat="1"/>
    <row r="46" s="29" customFormat="1"/>
    <row r="47" s="29" customFormat="1"/>
    <row r="48" s="29" customFormat="1"/>
    <row r="49" s="29" customFormat="1"/>
    <row r="50" s="29" customFormat="1"/>
    <row r="51" s="29" customFormat="1"/>
    <row r="52" s="29" customFormat="1"/>
    <row r="53" s="29" customFormat="1"/>
    <row r="54" s="29" customFormat="1"/>
    <row r="55" s="29" customFormat="1"/>
    <row r="56" s="29" customFormat="1"/>
    <row r="57" s="29" customFormat="1"/>
    <row r="58" s="29" customFormat="1"/>
    <row r="59" s="29" customFormat="1" spans="1:8">
      <c r="A59" s="35"/>
      <c r="B59" s="34"/>
      <c r="C59" s="34"/>
      <c r="D59" s="36"/>
      <c r="E59" s="37"/>
      <c r="F59" s="38"/>
      <c r="G59" s="38"/>
      <c r="H59" s="36"/>
    </row>
    <row r="60" s="29" customFormat="1" spans="1:8">
      <c r="A60" s="35"/>
      <c r="B60" s="34"/>
      <c r="C60" s="34"/>
      <c r="D60" s="36"/>
      <c r="E60" s="37"/>
      <c r="F60" s="38"/>
      <c r="G60" s="38"/>
      <c r="H60" s="36"/>
    </row>
    <row r="61" s="29" customFormat="1" spans="1:8">
      <c r="A61" s="35"/>
      <c r="B61" s="34"/>
      <c r="C61" s="34"/>
      <c r="D61" s="36"/>
      <c r="E61" s="37"/>
      <c r="F61" s="38"/>
      <c r="G61" s="38"/>
      <c r="H61" s="36"/>
    </row>
    <row r="62" s="29" customFormat="1" spans="1:8">
      <c r="A62" s="35"/>
      <c r="B62" s="34"/>
      <c r="C62" s="34"/>
      <c r="D62" s="36"/>
      <c r="E62" s="37"/>
      <c r="F62" s="38"/>
      <c r="G62" s="38"/>
      <c r="H62" s="36"/>
    </row>
    <row r="63" s="29" customFormat="1" spans="1:8">
      <c r="A63" s="35"/>
      <c r="B63" s="34"/>
      <c r="C63" s="34"/>
      <c r="D63" s="36"/>
      <c r="E63" s="37"/>
      <c r="F63" s="38"/>
      <c r="G63" s="38"/>
      <c r="H63" s="36"/>
    </row>
    <row r="64" s="29" customFormat="1" spans="1:8">
      <c r="A64" s="35"/>
      <c r="B64" s="34"/>
      <c r="C64" s="34"/>
      <c r="D64" s="36"/>
      <c r="E64" s="37"/>
      <c r="F64" s="38"/>
      <c r="G64" s="38"/>
      <c r="H64" s="36"/>
    </row>
    <row r="65" s="29" customFormat="1" spans="1:8">
      <c r="A65" s="35"/>
      <c r="B65" s="34"/>
      <c r="C65" s="34"/>
      <c r="D65" s="36"/>
      <c r="E65" s="37"/>
      <c r="F65" s="38"/>
      <c r="G65" s="38"/>
      <c r="H65" s="36"/>
    </row>
    <row r="66" s="29" customFormat="1" spans="1:8">
      <c r="A66" s="35"/>
      <c r="B66" s="34"/>
      <c r="C66" s="34"/>
      <c r="D66" s="36"/>
      <c r="E66" s="37"/>
      <c r="F66" s="38"/>
      <c r="G66" s="38"/>
      <c r="H66" s="36"/>
    </row>
    <row r="67" s="29" customFormat="1" spans="1:8">
      <c r="A67" s="35"/>
      <c r="B67" s="34"/>
      <c r="C67" s="34"/>
      <c r="D67" s="36"/>
      <c r="E67" s="37"/>
      <c r="F67" s="38"/>
      <c r="G67" s="38"/>
      <c r="H67" s="36"/>
    </row>
    <row r="68" s="34" customFormat="1" ht="12" spans="1:8">
      <c r="A68" s="35"/>
      <c r="D68" s="36"/>
      <c r="E68" s="37"/>
      <c r="F68" s="38"/>
      <c r="G68" s="38"/>
      <c r="H68" s="36"/>
    </row>
    <row r="69" s="34" customFormat="1" ht="12" spans="1:8">
      <c r="A69" s="35"/>
      <c r="D69" s="36"/>
      <c r="E69" s="37"/>
      <c r="F69" s="38"/>
      <c r="G69" s="38"/>
      <c r="H69" s="36"/>
    </row>
    <row r="70" s="34" customFormat="1" ht="12" spans="1:8">
      <c r="A70" s="35"/>
      <c r="D70" s="36"/>
      <c r="E70" s="37"/>
      <c r="F70" s="38"/>
      <c r="G70" s="38"/>
      <c r="H70" s="36"/>
    </row>
    <row r="71" s="34" customFormat="1" ht="12" spans="1:8">
      <c r="A71" s="35"/>
      <c r="D71" s="36"/>
      <c r="E71" s="37"/>
      <c r="F71" s="38"/>
      <c r="G71" s="38"/>
      <c r="H71" s="36"/>
    </row>
    <row r="72" s="34" customFormat="1" ht="12" spans="1:8">
      <c r="A72" s="35"/>
      <c r="D72" s="36"/>
      <c r="E72" s="37"/>
      <c r="F72" s="38"/>
      <c r="G72" s="38"/>
      <c r="H72" s="36"/>
    </row>
    <row r="73" s="34" customFormat="1" ht="12" spans="1:8">
      <c r="A73" s="35"/>
      <c r="D73" s="36"/>
      <c r="E73" s="37"/>
      <c r="F73" s="38"/>
      <c r="G73" s="38"/>
      <c r="H73" s="36"/>
    </row>
    <row r="74" s="34" customFormat="1" ht="12" spans="1:8">
      <c r="A74" s="35"/>
      <c r="D74" s="36"/>
      <c r="E74" s="37"/>
      <c r="F74" s="38"/>
      <c r="G74" s="38"/>
      <c r="H74" s="36"/>
    </row>
    <row r="75" s="34" customFormat="1" ht="12" spans="1:8">
      <c r="A75" s="35"/>
      <c r="D75" s="36"/>
      <c r="E75" s="37"/>
      <c r="F75" s="38"/>
      <c r="G75" s="38"/>
      <c r="H75" s="36"/>
    </row>
    <row r="76" s="34" customFormat="1" ht="12" spans="1:8">
      <c r="A76" s="35"/>
      <c r="D76" s="36"/>
      <c r="E76" s="37"/>
      <c r="F76" s="38"/>
      <c r="G76" s="38"/>
      <c r="H76" s="36"/>
    </row>
    <row r="77" s="34" customFormat="1" ht="12" spans="1:8">
      <c r="A77" s="35"/>
      <c r="D77" s="36"/>
      <c r="E77" s="37"/>
      <c r="F77" s="38"/>
      <c r="G77" s="38"/>
      <c r="H77" s="36"/>
    </row>
    <row r="78" s="34" customFormat="1" ht="12" spans="1:8">
      <c r="A78" s="35"/>
      <c r="D78" s="36"/>
      <c r="E78" s="37"/>
      <c r="F78" s="38"/>
      <c r="G78" s="38"/>
      <c r="H78" s="36"/>
    </row>
    <row r="79" s="34" customFormat="1" ht="12" spans="1:8">
      <c r="A79" s="35"/>
      <c r="D79" s="36"/>
      <c r="E79" s="37"/>
      <c r="F79" s="38"/>
      <c r="G79" s="38"/>
      <c r="H79" s="36"/>
    </row>
    <row r="80" s="34" customFormat="1" ht="12" spans="1:8">
      <c r="A80" s="35"/>
      <c r="D80" s="36"/>
      <c r="E80" s="37"/>
      <c r="F80" s="38"/>
      <c r="G80" s="38"/>
      <c r="H80" s="36"/>
    </row>
    <row r="81" s="34" customFormat="1" ht="12" spans="1:8">
      <c r="A81" s="35"/>
      <c r="D81" s="36"/>
      <c r="E81" s="37"/>
      <c r="F81" s="38"/>
      <c r="G81" s="38"/>
      <c r="H81" s="36"/>
    </row>
    <row r="82" s="34" customFormat="1" ht="12" spans="1:8">
      <c r="A82" s="35"/>
      <c r="D82" s="36"/>
      <c r="E82" s="37"/>
      <c r="F82" s="38"/>
      <c r="G82" s="38"/>
      <c r="H82" s="36"/>
    </row>
    <row r="83" s="34" customFormat="1" ht="12" spans="1:8">
      <c r="A83" s="35"/>
      <c r="D83" s="36"/>
      <c r="E83" s="37"/>
      <c r="F83" s="38"/>
      <c r="G83" s="38"/>
      <c r="H83" s="36"/>
    </row>
    <row r="84" s="34" customFormat="1" ht="12" spans="1:8">
      <c r="A84" s="35"/>
      <c r="D84" s="36"/>
      <c r="E84" s="37"/>
      <c r="F84" s="38"/>
      <c r="G84" s="38"/>
      <c r="H84" s="36"/>
    </row>
    <row r="85" s="34" customFormat="1" ht="12" spans="1:8">
      <c r="A85" s="35"/>
      <c r="D85" s="36"/>
      <c r="E85" s="37"/>
      <c r="F85" s="38"/>
      <c r="G85" s="38"/>
      <c r="H85" s="36"/>
    </row>
    <row r="86" s="34" customFormat="1" ht="12" spans="1:8">
      <c r="A86" s="35"/>
      <c r="D86" s="36"/>
      <c r="E86" s="37"/>
      <c r="F86" s="38"/>
      <c r="G86" s="38"/>
      <c r="H86" s="36"/>
    </row>
    <row r="87" s="34" customFormat="1" ht="12" spans="1:8">
      <c r="A87" s="35"/>
      <c r="D87" s="36"/>
      <c r="E87" s="37"/>
      <c r="F87" s="38"/>
      <c r="G87" s="38"/>
      <c r="H87" s="36"/>
    </row>
    <row r="88" s="34" customFormat="1" ht="12" spans="1:8">
      <c r="A88" s="35"/>
      <c r="D88" s="36"/>
      <c r="E88" s="37"/>
      <c r="F88" s="38"/>
      <c r="G88" s="38"/>
      <c r="H88" s="36"/>
    </row>
    <row r="89" s="34" customFormat="1" ht="12" spans="1:8">
      <c r="A89" s="35"/>
      <c r="D89" s="36"/>
      <c r="E89" s="37"/>
      <c r="F89" s="38"/>
      <c r="G89" s="38"/>
      <c r="H89" s="36"/>
    </row>
    <row r="90" s="34" customFormat="1" ht="12" spans="1:8">
      <c r="A90" s="35"/>
      <c r="D90" s="36"/>
      <c r="E90" s="37"/>
      <c r="F90" s="38"/>
      <c r="G90" s="38"/>
      <c r="H90" s="36"/>
    </row>
    <row r="91" s="34" customFormat="1" ht="12" spans="1:8">
      <c r="A91" s="35"/>
      <c r="D91" s="36"/>
      <c r="E91" s="37"/>
      <c r="F91" s="38"/>
      <c r="G91" s="38"/>
      <c r="H91" s="36"/>
    </row>
    <row r="92" s="34" customFormat="1" ht="12" spans="1:8">
      <c r="A92" s="35"/>
      <c r="D92" s="36"/>
      <c r="E92" s="37"/>
      <c r="F92" s="38"/>
      <c r="G92" s="38"/>
      <c r="H92" s="36"/>
    </row>
    <row r="93" s="34" customFormat="1" ht="12" spans="1:8">
      <c r="A93" s="35"/>
      <c r="D93" s="36"/>
      <c r="E93" s="37"/>
      <c r="F93" s="38"/>
      <c r="G93" s="38"/>
      <c r="H93" s="36"/>
    </row>
    <row r="94" s="34" customFormat="1" ht="12" spans="1:8">
      <c r="A94" s="35"/>
      <c r="D94" s="36"/>
      <c r="E94" s="37"/>
      <c r="F94" s="38"/>
      <c r="G94" s="38"/>
      <c r="H94" s="36"/>
    </row>
    <row r="95" s="34" customFormat="1" ht="12" spans="1:8">
      <c r="A95" s="35"/>
      <c r="D95" s="36"/>
      <c r="E95" s="37"/>
      <c r="F95" s="38"/>
      <c r="G95" s="38"/>
      <c r="H95" s="36"/>
    </row>
    <row r="96" s="34" customFormat="1" ht="12" spans="1:8">
      <c r="A96" s="35"/>
      <c r="D96" s="36"/>
      <c r="E96" s="37"/>
      <c r="F96" s="38"/>
      <c r="G96" s="38"/>
      <c r="H96" s="36"/>
    </row>
    <row r="97" s="34" customFormat="1" ht="12" spans="1:8">
      <c r="A97" s="35"/>
      <c r="D97" s="36"/>
      <c r="E97" s="37"/>
      <c r="F97" s="38"/>
      <c r="G97" s="38"/>
      <c r="H97" s="36"/>
    </row>
    <row r="98" s="34" customFormat="1" ht="12" spans="1:8">
      <c r="A98" s="35"/>
      <c r="D98" s="36"/>
      <c r="E98" s="37"/>
      <c r="F98" s="38"/>
      <c r="G98" s="38"/>
      <c r="H98" s="36"/>
    </row>
    <row r="99" s="34" customFormat="1" ht="12" spans="1:8">
      <c r="A99" s="35"/>
      <c r="D99" s="36"/>
      <c r="E99" s="37"/>
      <c r="F99" s="38"/>
      <c r="G99" s="38"/>
      <c r="H99" s="36"/>
    </row>
    <row r="100" s="34" customFormat="1" ht="12" spans="1:8">
      <c r="A100" s="35"/>
      <c r="D100" s="36"/>
      <c r="E100" s="37"/>
      <c r="F100" s="38"/>
      <c r="G100" s="38"/>
      <c r="H100" s="36"/>
    </row>
    <row r="101" s="34" customFormat="1" ht="12" spans="1:8">
      <c r="A101" s="35"/>
      <c r="D101" s="36"/>
      <c r="E101" s="37"/>
      <c r="F101" s="38"/>
      <c r="G101" s="38"/>
      <c r="H101" s="36"/>
    </row>
    <row r="102" s="34" customFormat="1" ht="12" spans="1:8">
      <c r="A102" s="35"/>
      <c r="D102" s="36"/>
      <c r="E102" s="37"/>
      <c r="F102" s="38"/>
      <c r="G102" s="38"/>
      <c r="H102" s="36"/>
    </row>
    <row r="103" s="34" customFormat="1" ht="12" spans="1:8">
      <c r="A103" s="35"/>
      <c r="D103" s="36"/>
      <c r="E103" s="37"/>
      <c r="F103" s="38"/>
      <c r="G103" s="38"/>
      <c r="H103" s="36"/>
    </row>
    <row r="104" s="34" customFormat="1" ht="12" spans="1:8">
      <c r="A104" s="35"/>
      <c r="D104" s="36"/>
      <c r="E104" s="37"/>
      <c r="F104" s="38"/>
      <c r="G104" s="38"/>
      <c r="H104" s="36"/>
    </row>
    <row r="105" s="34" customFormat="1" ht="12" spans="1:8">
      <c r="A105" s="35"/>
      <c r="D105" s="36"/>
      <c r="E105" s="37"/>
      <c r="F105" s="38"/>
      <c r="G105" s="38"/>
      <c r="H105" s="36"/>
    </row>
    <row r="106" s="34" customFormat="1" ht="12" spans="1:8">
      <c r="A106" s="35"/>
      <c r="D106" s="36"/>
      <c r="E106" s="37"/>
      <c r="F106" s="38"/>
      <c r="G106" s="38"/>
      <c r="H106" s="36"/>
    </row>
    <row r="107" s="34" customFormat="1" ht="12" spans="1:8">
      <c r="A107" s="35"/>
      <c r="D107" s="36"/>
      <c r="E107" s="37"/>
      <c r="F107" s="38"/>
      <c r="G107" s="38"/>
      <c r="H107" s="36"/>
    </row>
    <row r="108" s="34" customFormat="1" ht="12" spans="1:8">
      <c r="A108" s="35"/>
      <c r="D108" s="36"/>
      <c r="E108" s="37"/>
      <c r="F108" s="38"/>
      <c r="G108" s="38"/>
      <c r="H108" s="36"/>
    </row>
    <row r="109" s="34" customFormat="1" ht="12" spans="1:8">
      <c r="A109" s="35"/>
      <c r="D109" s="36"/>
      <c r="E109" s="37"/>
      <c r="F109" s="38"/>
      <c r="G109" s="38"/>
      <c r="H109" s="36"/>
    </row>
    <row r="110" s="34" customFormat="1" ht="12" spans="1:8">
      <c r="A110" s="35"/>
      <c r="D110" s="36"/>
      <c r="E110" s="37"/>
      <c r="F110" s="38"/>
      <c r="G110" s="38"/>
      <c r="H110" s="36"/>
    </row>
    <row r="111" s="34" customFormat="1" ht="12" spans="1:8">
      <c r="A111" s="35"/>
      <c r="D111" s="36"/>
      <c r="E111" s="37"/>
      <c r="F111" s="38"/>
      <c r="G111" s="38"/>
      <c r="H111" s="36"/>
    </row>
    <row r="112" s="34" customFormat="1" ht="12" spans="1:8">
      <c r="A112" s="35"/>
      <c r="D112" s="36"/>
      <c r="E112" s="37"/>
      <c r="F112" s="38"/>
      <c r="G112" s="38"/>
      <c r="H112" s="36"/>
    </row>
    <row r="113" s="34" customFormat="1" ht="12" spans="1:8">
      <c r="A113" s="35"/>
      <c r="D113" s="36"/>
      <c r="E113" s="37"/>
      <c r="F113" s="38"/>
      <c r="G113" s="38"/>
      <c r="H113" s="36"/>
    </row>
    <row r="114" s="34" customFormat="1" ht="12" spans="1:8">
      <c r="A114" s="35"/>
      <c r="D114" s="36"/>
      <c r="E114" s="37"/>
      <c r="F114" s="38"/>
      <c r="G114" s="38"/>
      <c r="H114" s="36"/>
    </row>
    <row r="115" s="34" customFormat="1" ht="12" spans="1:8">
      <c r="A115" s="35"/>
      <c r="D115" s="36"/>
      <c r="E115" s="37"/>
      <c r="F115" s="38"/>
      <c r="G115" s="38"/>
      <c r="H115" s="36"/>
    </row>
    <row r="116" s="29" customFormat="1" spans="1:8">
      <c r="A116" s="35"/>
      <c r="B116" s="34"/>
      <c r="C116" s="34"/>
      <c r="D116" s="36"/>
      <c r="E116" s="37"/>
      <c r="F116" s="38"/>
      <c r="G116" s="38"/>
      <c r="H116" s="36"/>
    </row>
    <row r="117" s="29" customFormat="1" spans="1:8">
      <c r="A117" s="35"/>
      <c r="B117" s="34"/>
      <c r="C117" s="34"/>
      <c r="D117" s="36"/>
      <c r="E117" s="37"/>
      <c r="F117" s="38"/>
      <c r="G117" s="38"/>
      <c r="H117" s="36"/>
    </row>
    <row r="118" s="29" customFormat="1" spans="1:8">
      <c r="A118" s="35"/>
      <c r="B118" s="34"/>
      <c r="C118" s="34"/>
      <c r="D118" s="36"/>
      <c r="E118" s="37"/>
      <c r="F118" s="38"/>
      <c r="G118" s="38"/>
      <c r="H118" s="36"/>
    </row>
    <row r="119" s="29" customFormat="1" spans="1:8">
      <c r="A119" s="35"/>
      <c r="B119" s="34"/>
      <c r="C119" s="34"/>
      <c r="D119" s="36"/>
      <c r="E119" s="37"/>
      <c r="F119" s="38"/>
      <c r="G119" s="38"/>
      <c r="H119" s="36"/>
    </row>
    <row r="120" s="29" customFormat="1" spans="1:8">
      <c r="A120" s="35"/>
      <c r="B120" s="34"/>
      <c r="C120" s="34"/>
      <c r="D120" s="36"/>
      <c r="E120" s="37"/>
      <c r="F120" s="38"/>
      <c r="G120" s="38"/>
      <c r="H120" s="36"/>
    </row>
    <row r="121" s="29" customFormat="1" spans="1:8">
      <c r="A121" s="35"/>
      <c r="B121" s="34"/>
      <c r="C121" s="34"/>
      <c r="D121" s="36"/>
      <c r="E121" s="37"/>
      <c r="F121" s="38"/>
      <c r="G121" s="38"/>
      <c r="H121" s="36"/>
    </row>
    <row r="122" s="29" customFormat="1" spans="1:8">
      <c r="A122" s="35"/>
      <c r="B122" s="34"/>
      <c r="C122" s="34"/>
      <c r="D122" s="36"/>
      <c r="E122" s="37"/>
      <c r="F122" s="38"/>
      <c r="G122" s="38"/>
      <c r="H122" s="36"/>
    </row>
    <row r="123" s="29" customFormat="1" spans="1:1">
      <c r="A123" s="35"/>
    </row>
    <row r="124" s="29" customFormat="1" spans="1:1">
      <c r="A124" s="35"/>
    </row>
    <row r="125" s="29" customFormat="1" spans="1:8">
      <c r="A125" s="35"/>
      <c r="B125" s="34"/>
      <c r="C125" s="34"/>
      <c r="D125" s="36"/>
      <c r="E125" s="37"/>
      <c r="F125" s="38"/>
      <c r="G125" s="38"/>
      <c r="H125" s="36"/>
    </row>
    <row r="126" s="29" customFormat="1" spans="1:1">
      <c r="A126" s="35"/>
    </row>
    <row r="127" s="29" customFormat="1" spans="1:1">
      <c r="A127" s="35"/>
    </row>
    <row r="128" s="29" customFormat="1"/>
    <row r="129" s="29" customFormat="1"/>
    <row r="130" s="29" customFormat="1" spans="1:8">
      <c r="A130" s="35"/>
      <c r="B130" s="34"/>
      <c r="C130" s="34"/>
      <c r="D130" s="36"/>
      <c r="E130" s="37"/>
      <c r="F130" s="38"/>
      <c r="G130" s="38"/>
      <c r="H130" s="36"/>
    </row>
    <row r="131" s="29" customFormat="1"/>
    <row r="132" s="29" customFormat="1" spans="1:8">
      <c r="A132" s="35"/>
      <c r="B132" s="34"/>
      <c r="C132" s="34"/>
      <c r="D132" s="36"/>
      <c r="E132" s="37"/>
      <c r="F132" s="38"/>
      <c r="G132" s="38"/>
      <c r="H132" s="36"/>
    </row>
    <row r="133" s="29" customFormat="1"/>
    <row r="134" s="29" customFormat="1"/>
    <row r="135" s="29" customFormat="1"/>
    <row r="136" s="29" customFormat="1"/>
    <row r="137" s="29" customFormat="1"/>
    <row r="138" s="29" customFormat="1"/>
    <row r="139" s="29" customFormat="1"/>
    <row r="140" s="29" customFormat="1" spans="1:8">
      <c r="A140" s="35"/>
      <c r="B140" s="34"/>
      <c r="C140" s="34"/>
      <c r="D140" s="36"/>
      <c r="E140" s="37"/>
      <c r="F140" s="38"/>
      <c r="G140" s="38"/>
      <c r="H140" s="36"/>
    </row>
    <row r="141" s="29" customFormat="1"/>
    <row r="142" s="29" customFormat="1" spans="1:8">
      <c r="A142" s="35"/>
      <c r="B142" s="34"/>
      <c r="C142" s="34"/>
      <c r="D142" s="36"/>
      <c r="E142" s="37"/>
      <c r="F142" s="38"/>
      <c r="G142" s="38"/>
      <c r="H142" s="36"/>
    </row>
    <row r="143" s="29" customFormat="1"/>
    <row r="144" s="29" customFormat="1"/>
    <row r="145" s="29" customFormat="1"/>
    <row r="146" s="29" customFormat="1" spans="1:8">
      <c r="A146" s="35"/>
      <c r="B146" s="34"/>
      <c r="C146" s="34"/>
      <c r="D146" s="36"/>
      <c r="E146" s="37"/>
      <c r="F146" s="38"/>
      <c r="G146" s="38"/>
      <c r="H146" s="36"/>
    </row>
    <row r="147" s="29" customFormat="1"/>
    <row r="148" s="29" customFormat="1" spans="1:8">
      <c r="A148" s="35"/>
      <c r="B148" s="34"/>
      <c r="C148" s="34"/>
      <c r="D148" s="36"/>
      <c r="E148" s="37"/>
      <c r="F148" s="38"/>
      <c r="G148" s="38"/>
      <c r="H148" s="36"/>
    </row>
    <row r="149" s="29" customFormat="1" spans="1:8">
      <c r="A149" s="35"/>
      <c r="B149" s="34"/>
      <c r="C149" s="34"/>
      <c r="D149" s="36"/>
      <c r="E149" s="37"/>
      <c r="F149" s="38"/>
      <c r="G149" s="38"/>
      <c r="H149" s="36"/>
    </row>
    <row r="150" s="29" customFormat="1"/>
    <row r="151" s="29" customFormat="1"/>
    <row r="152" s="29" customFormat="1" spans="1:8">
      <c r="A152" s="35"/>
      <c r="B152" s="34"/>
      <c r="C152" s="34"/>
      <c r="D152" s="36"/>
      <c r="E152" s="37"/>
      <c r="F152" s="38"/>
      <c r="G152" s="38"/>
      <c r="H152" s="36"/>
    </row>
    <row r="153" s="29" customFormat="1" spans="1:8">
      <c r="A153" s="35"/>
      <c r="B153" s="34"/>
      <c r="C153" s="34"/>
      <c r="D153" s="36"/>
      <c r="E153" s="37"/>
      <c r="F153" s="38"/>
      <c r="G153" s="38"/>
      <c r="H153" s="36"/>
    </row>
    <row r="154" s="29" customFormat="1" spans="1:8">
      <c r="A154" s="35"/>
      <c r="B154" s="34"/>
      <c r="C154" s="34"/>
      <c r="D154" s="36"/>
      <c r="E154" s="37"/>
      <c r="F154" s="38"/>
      <c r="G154" s="38"/>
      <c r="H154" s="36"/>
    </row>
    <row r="155" s="29" customFormat="1"/>
    <row r="156" s="29" customFormat="1"/>
    <row r="157" s="29" customFormat="1"/>
    <row r="158" s="29" customFormat="1" spans="1:8">
      <c r="A158" s="35"/>
      <c r="B158" s="34"/>
      <c r="C158" s="34"/>
      <c r="D158" s="36"/>
      <c r="E158" s="37"/>
      <c r="F158" s="38"/>
      <c r="G158" s="38"/>
      <c r="H158" s="36"/>
    </row>
    <row r="159" s="29" customFormat="1" spans="1:8">
      <c r="A159" s="35"/>
      <c r="B159" s="34"/>
      <c r="C159" s="34"/>
      <c r="D159" s="36"/>
      <c r="E159" s="37"/>
      <c r="F159" s="38"/>
      <c r="G159" s="38"/>
      <c r="H159" s="36"/>
    </row>
    <row r="160" s="29" customFormat="1" spans="1:8">
      <c r="A160" s="35"/>
      <c r="B160" s="34"/>
      <c r="C160" s="34"/>
      <c r="D160" s="36"/>
      <c r="E160" s="37"/>
      <c r="F160" s="38"/>
      <c r="G160" s="38"/>
      <c r="H160" s="36"/>
    </row>
    <row r="161" s="29" customFormat="1"/>
    <row r="162" s="29" customFormat="1"/>
    <row r="163" s="29" customFormat="1"/>
    <row r="164" s="29" customFormat="1" spans="1:8">
      <c r="A164" s="35"/>
      <c r="B164" s="34"/>
      <c r="C164" s="34"/>
      <c r="D164" s="36"/>
      <c r="E164" s="37"/>
      <c r="F164" s="38"/>
      <c r="G164" s="38"/>
      <c r="H164" s="36"/>
    </row>
    <row r="165" s="29" customFormat="1"/>
    <row r="166" s="29" customFormat="1" spans="1:8">
      <c r="A166" s="35"/>
      <c r="B166" s="34"/>
      <c r="C166" s="34"/>
      <c r="D166" s="36"/>
      <c r="E166" s="37"/>
      <c r="F166" s="38"/>
      <c r="G166" s="38"/>
      <c r="H166" s="36"/>
    </row>
    <row r="167" s="29" customFormat="1"/>
    <row r="168" s="29" customFormat="1" spans="1:8">
      <c r="A168" s="35"/>
      <c r="B168" s="34"/>
      <c r="C168" s="34"/>
      <c r="D168" s="36"/>
      <c r="E168" s="37"/>
      <c r="F168" s="38"/>
      <c r="G168" s="38"/>
      <c r="H168" s="36"/>
    </row>
    <row r="169" s="29" customFormat="1"/>
    <row r="170" s="29" customFormat="1" spans="1:8">
      <c r="A170" s="35"/>
      <c r="B170" s="34"/>
      <c r="C170" s="34"/>
      <c r="D170" s="36"/>
      <c r="E170" s="37"/>
      <c r="F170" s="38"/>
      <c r="G170" s="38"/>
      <c r="H170" s="36"/>
    </row>
    <row r="171" s="29" customFormat="1"/>
    <row r="172" s="29" customFormat="1"/>
    <row r="173" s="29" customFormat="1"/>
    <row r="174" s="29" customFormat="1" spans="1:8">
      <c r="A174" s="35"/>
      <c r="B174" s="34"/>
      <c r="C174" s="34"/>
      <c r="D174" s="36"/>
      <c r="E174" s="37"/>
      <c r="F174" s="38"/>
      <c r="G174" s="38"/>
      <c r="H174" s="36"/>
    </row>
    <row r="175" s="29" customFormat="1"/>
    <row r="176" s="29" customFormat="1" spans="1:8">
      <c r="A176" s="35"/>
      <c r="B176" s="34"/>
      <c r="C176" s="34"/>
      <c r="D176" s="36"/>
      <c r="E176" s="37"/>
      <c r="F176" s="38"/>
      <c r="G176" s="38"/>
      <c r="H176" s="36"/>
    </row>
    <row r="177" s="29" customFormat="1" spans="1:8">
      <c r="A177" s="35"/>
      <c r="B177" s="34"/>
      <c r="C177" s="34"/>
      <c r="D177" s="36"/>
      <c r="E177" s="37"/>
      <c r="F177" s="38"/>
      <c r="G177" s="38"/>
      <c r="H177" s="36"/>
    </row>
    <row r="178" s="29" customFormat="1"/>
    <row r="179" s="29" customFormat="1"/>
    <row r="180" s="29" customFormat="1" spans="1:8">
      <c r="A180" s="35"/>
      <c r="B180" s="34"/>
      <c r="C180" s="34"/>
      <c r="D180" s="36"/>
      <c r="E180" s="37"/>
      <c r="F180" s="38"/>
      <c r="G180" s="38"/>
      <c r="H180" s="36"/>
    </row>
    <row r="181" s="29" customFormat="1"/>
    <row r="182" s="29" customFormat="1" spans="1:8">
      <c r="A182" s="35"/>
      <c r="B182" s="34"/>
      <c r="C182" s="34"/>
      <c r="D182" s="36"/>
      <c r="E182" s="37"/>
      <c r="F182" s="38"/>
      <c r="G182" s="38"/>
      <c r="H182" s="36"/>
    </row>
    <row r="183" s="29" customFormat="1"/>
    <row r="184" s="29" customFormat="1"/>
    <row r="185" s="29" customFormat="1"/>
    <row r="186" s="29" customFormat="1"/>
    <row r="187" s="29" customFormat="1" spans="1:8">
      <c r="A187" s="35"/>
      <c r="B187" s="34"/>
      <c r="C187" s="34"/>
      <c r="D187" s="36"/>
      <c r="E187" s="37"/>
      <c r="F187" s="38"/>
      <c r="G187" s="38"/>
      <c r="H187" s="36"/>
    </row>
    <row r="188" s="29" customFormat="1"/>
    <row r="189" s="29" customFormat="1"/>
    <row r="190" s="29" customFormat="1" spans="1:8">
      <c r="A190" s="35"/>
      <c r="B190" s="34"/>
      <c r="C190" s="34"/>
      <c r="D190" s="36"/>
      <c r="E190" s="37"/>
      <c r="F190" s="38"/>
      <c r="G190" s="38"/>
      <c r="H190" s="36"/>
    </row>
    <row r="191" s="29" customFormat="1"/>
    <row r="192" s="29" customFormat="1" spans="1:8">
      <c r="A192" s="35"/>
      <c r="B192" s="34"/>
      <c r="C192" s="34"/>
      <c r="D192" s="36"/>
      <c r="E192" s="37"/>
      <c r="F192" s="38"/>
      <c r="G192" s="38"/>
      <c r="H192" s="36"/>
    </row>
    <row r="193" s="29" customFormat="1"/>
    <row r="194" s="29" customFormat="1" spans="1:8">
      <c r="A194" s="35"/>
      <c r="B194" s="34"/>
      <c r="C194" s="34"/>
      <c r="D194" s="36"/>
      <c r="E194" s="37"/>
      <c r="F194" s="38"/>
      <c r="G194" s="38"/>
      <c r="H194" s="36"/>
    </row>
    <row r="195" s="29" customFormat="1"/>
    <row r="196" s="29" customFormat="1"/>
    <row r="197" s="29" customFormat="1"/>
    <row r="198" s="29" customFormat="1"/>
    <row r="199" s="29" customFormat="1"/>
    <row r="200" s="29" customFormat="1"/>
    <row r="201" s="29" customFormat="1"/>
    <row r="202" s="29" customFormat="1" spans="1:8">
      <c r="A202" s="35"/>
      <c r="B202" s="34"/>
      <c r="C202" s="34"/>
      <c r="D202" s="36"/>
      <c r="E202" s="37"/>
      <c r="F202" s="38"/>
      <c r="G202" s="38"/>
      <c r="H202" s="36"/>
    </row>
    <row r="203" s="29" customFormat="1"/>
    <row r="204" s="29" customFormat="1" spans="1:8">
      <c r="A204" s="35"/>
      <c r="B204" s="34"/>
      <c r="C204" s="34"/>
      <c r="D204" s="36"/>
      <c r="E204" s="37"/>
      <c r="F204" s="38"/>
      <c r="G204" s="38"/>
      <c r="H204" s="36"/>
    </row>
    <row r="205" s="29" customFormat="1"/>
    <row r="206" s="29" customFormat="1" spans="1:8">
      <c r="A206" s="35"/>
      <c r="B206" s="34"/>
      <c r="C206" s="34"/>
      <c r="D206" s="36"/>
      <c r="E206" s="37"/>
      <c r="F206" s="38"/>
      <c r="G206" s="38"/>
      <c r="H206" s="36"/>
    </row>
    <row r="207" s="29" customFormat="1"/>
    <row r="208" s="29" customFormat="1"/>
    <row r="209" s="29" customFormat="1"/>
    <row r="210" s="29" customFormat="1"/>
    <row r="211" s="29" customFormat="1"/>
    <row r="212" s="29" customFormat="1"/>
    <row r="213" s="29" customFormat="1"/>
    <row r="214" s="29" customFormat="1"/>
    <row r="215" s="29" customFormat="1"/>
    <row r="216" s="29" customFormat="1"/>
    <row r="217" s="29" customFormat="1"/>
    <row r="218" s="29" customFormat="1" spans="1:8">
      <c r="A218" s="35"/>
      <c r="B218" s="34"/>
      <c r="C218" s="34"/>
      <c r="D218" s="36"/>
      <c r="E218" s="37"/>
      <c r="F218" s="38"/>
      <c r="G218" s="38"/>
      <c r="H218" s="36"/>
    </row>
    <row r="219" s="29" customFormat="1"/>
    <row r="220" s="29" customFormat="1"/>
    <row r="221" s="29" customFormat="1"/>
    <row r="222" s="29" customFormat="1"/>
    <row r="223" s="29" customFormat="1"/>
    <row r="224" s="29" customFormat="1"/>
    <row r="225" s="29" customFormat="1"/>
    <row r="226" s="29" customFormat="1"/>
    <row r="227" s="29" customFormat="1"/>
    <row r="228" s="29" customFormat="1"/>
    <row r="229" s="29" customFormat="1"/>
    <row r="230" s="29" customFormat="1"/>
    <row r="231" s="29" customFormat="1"/>
    <row r="232" s="29" customFormat="1"/>
    <row r="233" s="29" customFormat="1"/>
    <row r="234" s="29" customFormat="1" spans="1:8">
      <c r="A234" s="35"/>
      <c r="B234" s="34"/>
      <c r="C234" s="34"/>
      <c r="D234" s="36"/>
      <c r="E234" s="37"/>
      <c r="F234" s="38"/>
      <c r="G234" s="38"/>
      <c r="H234" s="36"/>
    </row>
    <row r="235" s="29" customFormat="1"/>
    <row r="236" s="29" customFormat="1"/>
    <row r="237" s="29" customFormat="1"/>
    <row r="238" s="29" customFormat="1"/>
    <row r="239" s="29" customFormat="1"/>
    <row r="240" s="29" customFormat="1"/>
    <row r="241" s="29" customFormat="1"/>
    <row r="242" s="29" customFormat="1"/>
    <row r="243" s="29" customFormat="1"/>
    <row r="244" s="29" customFormat="1"/>
    <row r="245" s="29" customFormat="1"/>
    <row r="246" s="29" customFormat="1"/>
    <row r="247" s="29" customFormat="1"/>
    <row r="248" s="29" customFormat="1"/>
    <row r="249" s="29" customFormat="1"/>
    <row r="250" s="29" customFormat="1"/>
    <row r="251" s="29" customFormat="1"/>
    <row r="252" s="29" customFormat="1"/>
    <row r="253" s="29" customFormat="1"/>
    <row r="254" s="29" customFormat="1"/>
    <row r="255" s="29" customFormat="1"/>
    <row r="256" s="29" customFormat="1"/>
    <row r="257" s="29" customFormat="1"/>
    <row r="258" s="29" customFormat="1"/>
    <row r="259" s="29" customFormat="1"/>
    <row r="260" s="29" customFormat="1"/>
    <row r="261" s="29" customFormat="1"/>
    <row r="262" s="29" customFormat="1"/>
    <row r="263" s="29" customFormat="1"/>
    <row r="264" s="29" customFormat="1"/>
    <row r="265" s="29" customFormat="1"/>
    <row r="266" s="29" customFormat="1"/>
    <row r="267" s="29" customFormat="1"/>
    <row r="268" s="29" customFormat="1"/>
    <row r="269" s="29" customFormat="1"/>
    <row r="270" s="29" customFormat="1"/>
    <row r="271" s="29" customFormat="1"/>
    <row r="272" s="29" customFormat="1"/>
    <row r="273" s="29" customFormat="1"/>
    <row r="274" s="29" customFormat="1"/>
    <row r="275" s="29" customFormat="1"/>
    <row r="276" s="29" customFormat="1"/>
    <row r="277" s="29" customFormat="1"/>
    <row r="278" s="29" customFormat="1"/>
    <row r="279" s="29" customFormat="1"/>
    <row r="280" s="29" customFormat="1"/>
    <row r="281" s="29" customFormat="1"/>
    <row r="282" s="29" customFormat="1"/>
    <row r="283" s="29" customFormat="1"/>
    <row r="284" s="29" customFormat="1"/>
    <row r="285" s="29" customFormat="1"/>
    <row r="286" s="29" customFormat="1"/>
    <row r="287" s="29" customFormat="1"/>
    <row r="288" s="29" customFormat="1"/>
    <row r="289" s="29" customFormat="1"/>
    <row r="290" s="29" customFormat="1"/>
    <row r="291" s="29" customFormat="1"/>
    <row r="292" s="29" customFormat="1"/>
    <row r="293" s="29" customFormat="1"/>
    <row r="294" s="29" customFormat="1"/>
    <row r="295" s="29" customFormat="1"/>
    <row r="296" s="29" customFormat="1"/>
    <row r="297" s="29" customFormat="1"/>
    <row r="298" s="29" customFormat="1"/>
    <row r="299" s="29" customFormat="1"/>
    <row r="300" s="29" customFormat="1"/>
    <row r="301" s="29" customFormat="1"/>
    <row r="302" s="29" customFormat="1"/>
    <row r="303" s="29" customFormat="1"/>
    <row r="304" s="29" customFormat="1"/>
    <row r="305" s="29" customFormat="1"/>
    <row r="306" s="29" customFormat="1"/>
    <row r="307" s="29" customFormat="1"/>
    <row r="308" s="29" customFormat="1"/>
    <row r="309" s="29" customFormat="1"/>
    <row r="310" s="29" customFormat="1"/>
    <row r="311" s="29" customFormat="1"/>
    <row r="312" s="29" customFormat="1"/>
    <row r="313" s="29" customFormat="1"/>
    <row r="314" s="29" customFormat="1"/>
    <row r="315" s="29" customFormat="1"/>
    <row r="316" s="29" customFormat="1"/>
    <row r="317" s="29" customFormat="1"/>
    <row r="318" s="29" customFormat="1"/>
    <row r="319" s="29" customFormat="1"/>
    <row r="320" s="29" customFormat="1"/>
    <row r="321" s="29" customFormat="1"/>
    <row r="322" s="29" customFormat="1"/>
    <row r="323" s="29" customFormat="1"/>
    <row r="324" s="29" customFormat="1"/>
    <row r="325" s="29" customFormat="1"/>
    <row r="326" s="29" customFormat="1"/>
    <row r="327" s="29" customFormat="1"/>
    <row r="328" s="29" customFormat="1"/>
    <row r="329" s="29" customFormat="1"/>
    <row r="330" s="29" customFormat="1"/>
    <row r="331" s="29" customFormat="1"/>
    <row r="332" s="29" customFormat="1"/>
  </sheetData>
  <sheetProtection formatCells="0" insertHyperlinks="0" autoFilter="0"/>
  <mergeCells count="23">
    <mergeCell ref="A1:H1"/>
    <mergeCell ref="A2:H2"/>
    <mergeCell ref="A3:H3"/>
    <mergeCell ref="F4:G4"/>
    <mergeCell ref="A6:D6"/>
    <mergeCell ref="A7:D7"/>
    <mergeCell ref="B8:D8"/>
    <mergeCell ref="B9:D9"/>
    <mergeCell ref="B14:D14"/>
    <mergeCell ref="B16:D16"/>
    <mergeCell ref="A18:D18"/>
    <mergeCell ref="B19:D19"/>
    <mergeCell ref="B20:D20"/>
    <mergeCell ref="B23:D23"/>
    <mergeCell ref="B26:D26"/>
    <mergeCell ref="B30:D30"/>
    <mergeCell ref="B34:D34"/>
    <mergeCell ref="A4:A5"/>
    <mergeCell ref="B4:B5"/>
    <mergeCell ref="C4:C5"/>
    <mergeCell ref="D4:D5"/>
    <mergeCell ref="E4:E5"/>
    <mergeCell ref="H4:H5"/>
  </mergeCells>
  <pageMargins left="0.75" right="0.75" top="1" bottom="1" header="0.5" footer="0.5"/>
  <pageSetup paperSize="9" scale="65" orientation="portrait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5"/>
  <sheetViews>
    <sheetView workbookViewId="0">
      <selection activeCell="F15" sqref="F15"/>
    </sheetView>
  </sheetViews>
  <sheetFormatPr defaultColWidth="9.14285714285714" defaultRowHeight="12.75" outlineLevelCol="7"/>
  <cols>
    <col min="3" max="3" width="21.1142857142857" customWidth="1"/>
    <col min="5" max="5" width="9.14285714285714" style="2"/>
    <col min="6" max="6" width="10.5714285714286" style="2" customWidth="1"/>
    <col min="7" max="7" width="12.1428571428571" style="2" customWidth="1"/>
    <col min="8" max="8" width="6.28571428571429" customWidth="1"/>
  </cols>
  <sheetData>
    <row r="1" ht="22.5" spans="1:8">
      <c r="A1" s="3" t="s">
        <v>16</v>
      </c>
      <c r="B1" s="4"/>
      <c r="C1" s="4"/>
      <c r="D1" s="4"/>
      <c r="E1" s="5"/>
      <c r="F1" s="5"/>
      <c r="G1" s="5"/>
      <c r="H1" s="6"/>
    </row>
    <row r="2" ht="14.25" spans="1:8">
      <c r="A2" s="7"/>
      <c r="B2" s="8"/>
      <c r="C2" s="8"/>
      <c r="D2" s="8"/>
      <c r="E2" s="9"/>
      <c r="F2" s="9"/>
      <c r="G2" s="9"/>
      <c r="H2" s="10"/>
    </row>
    <row r="3" ht="15.75" spans="1:8">
      <c r="A3" s="11" t="s">
        <v>17</v>
      </c>
      <c r="B3" s="11"/>
      <c r="C3" s="11"/>
      <c r="D3" s="11"/>
      <c r="E3" s="12"/>
      <c r="F3" s="12"/>
      <c r="G3" s="12"/>
      <c r="H3" s="11"/>
    </row>
    <row r="4" spans="1:8">
      <c r="A4" s="13" t="s">
        <v>2</v>
      </c>
      <c r="B4" s="14" t="s">
        <v>18</v>
      </c>
      <c r="C4" s="15" t="s">
        <v>19</v>
      </c>
      <c r="D4" s="14" t="s">
        <v>20</v>
      </c>
      <c r="E4" s="16" t="s">
        <v>21</v>
      </c>
      <c r="F4" s="16" t="s">
        <v>22</v>
      </c>
      <c r="G4" s="16"/>
      <c r="H4" s="15" t="s">
        <v>23</v>
      </c>
    </row>
    <row r="5" spans="1:8">
      <c r="A5" s="13"/>
      <c r="B5" s="14"/>
      <c r="C5" s="15"/>
      <c r="D5" s="14"/>
      <c r="E5" s="16"/>
      <c r="F5" s="16" t="s">
        <v>24</v>
      </c>
      <c r="G5" s="16" t="s">
        <v>103</v>
      </c>
      <c r="H5" s="15"/>
    </row>
    <row r="6" spans="1:8">
      <c r="A6" s="17" t="s">
        <v>9</v>
      </c>
      <c r="B6" s="17"/>
      <c r="C6" s="17"/>
      <c r="D6" s="17"/>
      <c r="E6" s="16"/>
      <c r="F6" s="16"/>
      <c r="G6" s="16">
        <f>SUM(G8:G15)</f>
        <v>0</v>
      </c>
      <c r="H6" s="15"/>
    </row>
    <row r="7" spans="1:8">
      <c r="A7" s="18" t="s">
        <v>28</v>
      </c>
      <c r="B7" s="19" t="s">
        <v>104</v>
      </c>
      <c r="C7" s="19"/>
      <c r="D7" s="19"/>
      <c r="E7" s="20"/>
      <c r="F7" s="20"/>
      <c r="G7" s="21"/>
      <c r="H7" s="15"/>
    </row>
    <row r="8" s="1" customFormat="1" ht="47.25" spans="1:8">
      <c r="A8" s="22">
        <v>1</v>
      </c>
      <c r="B8" s="23" t="s">
        <v>105</v>
      </c>
      <c r="C8" s="23" t="s">
        <v>106</v>
      </c>
      <c r="D8" s="24" t="s">
        <v>80</v>
      </c>
      <c r="E8" s="25">
        <v>1.5</v>
      </c>
      <c r="F8" s="25"/>
      <c r="G8" s="25">
        <f t="shared" ref="G8:G15" si="0">E8*F8</f>
        <v>0</v>
      </c>
      <c r="H8" s="24" t="s">
        <v>107</v>
      </c>
    </row>
    <row r="9" s="1" customFormat="1" ht="31.5" spans="1:8">
      <c r="A9" s="22">
        <v>2</v>
      </c>
      <c r="B9" s="23" t="s">
        <v>108</v>
      </c>
      <c r="C9" s="23" t="s">
        <v>109</v>
      </c>
      <c r="D9" s="24" t="s">
        <v>110</v>
      </c>
      <c r="E9" s="25">
        <v>1</v>
      </c>
      <c r="F9" s="25"/>
      <c r="G9" s="25">
        <f t="shared" si="0"/>
        <v>0</v>
      </c>
      <c r="H9" s="24" t="s">
        <v>107</v>
      </c>
    </row>
    <row r="10" s="1" customFormat="1" ht="31.5" spans="1:8">
      <c r="A10" s="22">
        <v>3</v>
      </c>
      <c r="B10" s="23" t="s">
        <v>111</v>
      </c>
      <c r="C10" s="23" t="s">
        <v>112</v>
      </c>
      <c r="D10" s="24" t="s">
        <v>113</v>
      </c>
      <c r="E10" s="25">
        <v>3</v>
      </c>
      <c r="F10" s="25"/>
      <c r="G10" s="25">
        <f t="shared" si="0"/>
        <v>0</v>
      </c>
      <c r="H10" s="24" t="s">
        <v>42</v>
      </c>
    </row>
    <row r="11" ht="236.25" spans="1:8">
      <c r="A11" s="22">
        <v>4</v>
      </c>
      <c r="B11" s="23" t="s">
        <v>114</v>
      </c>
      <c r="C11" s="23" t="s">
        <v>115</v>
      </c>
      <c r="D11" s="24" t="s">
        <v>116</v>
      </c>
      <c r="E11" s="25">
        <v>1</v>
      </c>
      <c r="F11" s="25"/>
      <c r="G11" s="25">
        <f t="shared" si="0"/>
        <v>0</v>
      </c>
      <c r="H11" s="24" t="s">
        <v>107</v>
      </c>
    </row>
    <row r="12" ht="47.25" spans="1:8">
      <c r="A12" s="22">
        <v>5</v>
      </c>
      <c r="B12" s="23" t="s">
        <v>117</v>
      </c>
      <c r="C12" s="23" t="s">
        <v>118</v>
      </c>
      <c r="D12" s="26" t="s">
        <v>80</v>
      </c>
      <c r="E12" s="27">
        <v>3.6</v>
      </c>
      <c r="F12" s="27"/>
      <c r="G12" s="25">
        <f t="shared" si="0"/>
        <v>0</v>
      </c>
      <c r="H12" s="24"/>
    </row>
    <row r="13" ht="47.25" spans="1:8">
      <c r="A13" s="22">
        <v>6</v>
      </c>
      <c r="B13" s="23" t="s">
        <v>119</v>
      </c>
      <c r="C13" s="23" t="s">
        <v>120</v>
      </c>
      <c r="D13" s="26" t="s">
        <v>80</v>
      </c>
      <c r="E13" s="27">
        <v>3.75</v>
      </c>
      <c r="F13" s="27"/>
      <c r="G13" s="25">
        <f t="shared" si="0"/>
        <v>0</v>
      </c>
      <c r="H13" s="24"/>
    </row>
    <row r="14" ht="63" spans="1:8">
      <c r="A14" s="22">
        <v>7</v>
      </c>
      <c r="B14" s="23" t="s">
        <v>121</v>
      </c>
      <c r="C14" s="23" t="s">
        <v>122</v>
      </c>
      <c r="D14" s="26" t="s">
        <v>113</v>
      </c>
      <c r="E14" s="27">
        <v>3</v>
      </c>
      <c r="F14" s="27"/>
      <c r="G14" s="25">
        <f t="shared" si="0"/>
        <v>0</v>
      </c>
      <c r="H14" s="28"/>
    </row>
    <row r="15" ht="94.5" spans="1:8">
      <c r="A15" s="22">
        <v>8</v>
      </c>
      <c r="B15" s="23" t="s">
        <v>123</v>
      </c>
      <c r="C15" s="23" t="s">
        <v>124</v>
      </c>
      <c r="D15" s="26" t="s">
        <v>125</v>
      </c>
      <c r="E15" s="27">
        <v>1</v>
      </c>
      <c r="F15" s="27"/>
      <c r="G15" s="25">
        <f t="shared" si="0"/>
        <v>0</v>
      </c>
      <c r="H15" s="28"/>
    </row>
  </sheetData>
  <mergeCells count="12">
    <mergeCell ref="A1:H1"/>
    <mergeCell ref="A2:H2"/>
    <mergeCell ref="A3:H3"/>
    <mergeCell ref="F4:G4"/>
    <mergeCell ref="A6:D6"/>
    <mergeCell ref="B7:D7"/>
    <mergeCell ref="A4:A5"/>
    <mergeCell ref="B4:B5"/>
    <mergeCell ref="C4:C5"/>
    <mergeCell ref="D4:D5"/>
    <mergeCell ref="E4:E5"/>
    <mergeCell ref="H4:H5"/>
  </mergeCells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4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2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8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1 6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1 7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1 1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9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1 0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1 2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1 3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/ w o S h e e t s P r o p s > < w o B o o k P r o p s > < b o o k S e t t i n g s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4 " / > < p i x e l a t o r L i s t   s h e e t S t i d = " 2 " / > < p i x e l a t o r L i s t   s h e e t S t i d = " 8 " / > < p i x e l a t o r L i s t   s h e e t S t i d = " 1 6 " / > < p i x e l a t o r L i s t   s h e e t S t i d = " 1 7 " / > < p i x e l a t o r L i s t   s h e e t S t i d = " 1 1 " / > < p i x e l a t o r L i s t   s h e e t S t i d = " 9 " / > < p i x e l a t o r L i s t   s h e e t S t i d = " 1 0 " / > < p i x e l a t o r L i s t   s h e e t S t i d = " 1 2 " / > < p i x e l a t o r L i s t   s h e e t S t i d = " 1 3 " / > < p i x e l a t o r L i s t   s h e e t S t i d = " 1 8 " / >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WWO_feishu_20230531100529-62b4f7f279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单项工程汇总表</vt:lpstr>
      <vt:lpstr>建筑与装饰工程</vt:lpstr>
      <vt:lpstr>电气</vt:lpstr>
      <vt:lpstr>家具设备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星!!</cp:lastModifiedBy>
  <dcterms:created xsi:type="dcterms:W3CDTF">2024-03-19T03:35:00Z</dcterms:created>
  <dcterms:modified xsi:type="dcterms:W3CDTF">2024-05-16T08:49:31Z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E21F5B21F3C04C00AE73C9891E2B991B_13</vt:lpwstr>
  </property>
  <property fmtid="{D5CDD505-2E9C-101B-9397-08002B2CF9AE}" pid="3" name="KSOProductBuildVer">
    <vt:lpwstr>2052-12.1.0.16910</vt:lpwstr>
  </property>
</Properties>
</file>